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680" windowWidth="15195" windowHeight="112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'Arkusz1'!$A$1:$L$137</definedName>
  </definedNames>
  <calcPr fullCalcOnLoad="1"/>
</workbook>
</file>

<file path=xl/sharedStrings.xml><?xml version="1.0" encoding="utf-8"?>
<sst xmlns="http://schemas.openxmlformats.org/spreadsheetml/2006/main" count="156" uniqueCount="88">
  <si>
    <t>Nazwa zadania</t>
  </si>
  <si>
    <t>źródła finansowania</t>
  </si>
  <si>
    <t>§</t>
  </si>
  <si>
    <t>Limit nakładów w latach :</t>
  </si>
  <si>
    <t>Klasyfikacja</t>
  </si>
  <si>
    <t>OCHRONA ŚRODOWISKA</t>
  </si>
  <si>
    <t>wcześniejsze</t>
  </si>
  <si>
    <t>i lata</t>
  </si>
  <si>
    <t>Poz.</t>
  </si>
  <si>
    <t>010</t>
  </si>
  <si>
    <t>01010</t>
  </si>
  <si>
    <t>Zakup gruntu na infrastrukturę</t>
  </si>
  <si>
    <r>
      <t xml:space="preserve">RAZEM WYDATKI MAJĄTKOWE, </t>
    </r>
    <r>
      <rPr>
        <sz val="10"/>
        <rFont val="Arial"/>
        <family val="2"/>
      </rPr>
      <t>w tym:</t>
    </r>
  </si>
  <si>
    <t>Dział</t>
  </si>
  <si>
    <t>Rozdział</t>
  </si>
  <si>
    <t>Planowany koszt zadania ogółem</t>
  </si>
  <si>
    <t>Opracowanie dokumentacji drogi gminnej we wsi Janów, w tym:</t>
  </si>
  <si>
    <t xml:space="preserve">   fundusz sołecki</t>
  </si>
  <si>
    <t>Przebudowa chodnika na ulicy 1-go Maja w Wolborzu, w tym:</t>
  </si>
  <si>
    <t>Opracowanie dokumentacji drogi dojazdowej do pól Leonów - Młoszów</t>
  </si>
  <si>
    <t>Dotacja na budowę przydomowych oczyszczalni ścieków</t>
  </si>
  <si>
    <t>Przebudowa ulicy Różanej w Wolborzu</t>
  </si>
  <si>
    <t>Odwodnienie drogi w miejscowości Golesze Duże</t>
  </si>
  <si>
    <t xml:space="preserve">    fundusz sołecki</t>
  </si>
  <si>
    <r>
      <t xml:space="preserve">Modernizacja domów ludowych </t>
    </r>
    <r>
      <rPr>
        <i/>
        <sz val="10"/>
        <rFont val="Arial"/>
        <family val="2"/>
      </rPr>
      <t>(fundusz sołecki)</t>
    </r>
  </si>
  <si>
    <r>
      <t xml:space="preserve">Zakup wyposażenia do domu ludowego </t>
    </r>
    <r>
      <rPr>
        <i/>
        <sz val="10"/>
        <rFont val="Arial"/>
        <family val="2"/>
      </rPr>
      <t>(fundusz sołecki)</t>
    </r>
  </si>
  <si>
    <t>Opracowanie dokumentacji budowy chodnika w Polichnie</t>
  </si>
  <si>
    <t>Rozbudowa sieci wodociągowej w Lubiaszowie Nowym</t>
  </si>
  <si>
    <t>Zakup samochodu osobowego</t>
  </si>
  <si>
    <t>OCHRONA ZDROWIA</t>
  </si>
  <si>
    <t>Zakup sprzętu komputerowego dla Urzędu Miejskiego w Wolborzu</t>
  </si>
  <si>
    <t xml:space="preserve">Zakup oprogramowania eGmina </t>
  </si>
  <si>
    <t>Remont budynków</t>
  </si>
  <si>
    <t>~ SP Wolbórz</t>
  </si>
  <si>
    <t>~ SP Komorniki</t>
  </si>
  <si>
    <t>OŚWIATA I WYCHOWANIE</t>
  </si>
  <si>
    <t>Budowa przepompowni kanalizacji sanitarnej</t>
  </si>
  <si>
    <t>~ Przedszkole Samorządowe w Wolborzu</t>
  </si>
  <si>
    <t>Modernizacja drogi dojazdowej do pól w Polichnie</t>
  </si>
  <si>
    <t>Zakup przyczepy ciężarowej</t>
  </si>
  <si>
    <t>Plan</t>
  </si>
  <si>
    <t>Wykonanie</t>
  </si>
  <si>
    <t>%</t>
  </si>
  <si>
    <t>budżetu Gminy Wolbórz</t>
  </si>
  <si>
    <t>Opracowanie dokumentacji budowy drogi dojazdowej do pól w Żywocinie</t>
  </si>
  <si>
    <t>Opracowanie dokumentacji technicznej przebudowy ul. Kościuszki w Wolborzu</t>
  </si>
  <si>
    <t>Opracowanie programu funkcjonalno-użytkowego dla inwestycji "Poprawa zabezpieczenia</t>
  </si>
  <si>
    <t>Opracowanie dokumentacji na rozbudowę wodociągów w m. Leonów, Adamów, Lubiaszów</t>
  </si>
  <si>
    <t>Stary, Żywocin</t>
  </si>
  <si>
    <t>w wodę południowo - wschodniej części gminy Wolbórz poprzez przebudowę ujęcia wody</t>
  </si>
  <si>
    <t>w miejscowości Swolszewice Duże wraz z rozbudową sieci wodociągowej"</t>
  </si>
  <si>
    <t>Opracowanie dokumentacji budowy drogi gminnej w Lubiaszowie Starym ul. Kalinowa, w tym:</t>
  </si>
  <si>
    <t>Opracowanie operatu wodno-prawnego "Budowy drogi gminnej Bronisławów - Adamów"</t>
  </si>
  <si>
    <t>Opracowanie dokumentacji technicznej przebudowy drogi Proszenie - Golesze - II etap</t>
  </si>
  <si>
    <t>Dotacja celowa dla Powiatowego Zespołu Opieki Zdrowotnej w Piotrkowie Tryb. na zakup</t>
  </si>
  <si>
    <t>aparatury medycznej</t>
  </si>
  <si>
    <t>Opracowanie dokumentacji budowy oświetlenia ulic w Lubiaszowie, w tym:</t>
  </si>
  <si>
    <t xml:space="preserve">Wykonanie dokumentacji technicznej na "Budowę boisk wielofunkcyjnych przy SP w </t>
  </si>
  <si>
    <t>Goleszach Dużych i Komornikach"</t>
  </si>
  <si>
    <t xml:space="preserve">Dotacja celowa na zakup samochodu strażackiego dla Ochotniczej Straży Pożarnej w </t>
  </si>
  <si>
    <t>Młynarach</t>
  </si>
  <si>
    <t>do Sprawozdania z wykonania</t>
  </si>
  <si>
    <t>na dzień 31 grudnia 2013 r.</t>
  </si>
  <si>
    <t>Budowa przyłącza wodociągowego Wolbórz ul. Gadki</t>
  </si>
  <si>
    <t>Dotacja celowa dla Powiatu Piotrkowskiego na wykonanie dokumentacji projektowe na</t>
  </si>
  <si>
    <t>"Przebudowę mostu w ciągu drogi powiatowej Nr 1913E Bełchatów - Ujazd w miejscowości</t>
  </si>
  <si>
    <t>Wolbórz na rzece Moszczance"</t>
  </si>
  <si>
    <t>Adaptacja pomieszczeń na bibliotekę w Polichnie</t>
  </si>
  <si>
    <t>SPRAWOZDANIE FINANSOWE Z REALIZACJI WYDATKÓW MAJĄTKOWYCH w 2013 r.</t>
  </si>
  <si>
    <t>Wykonanie dokumentacji projektowej "Odnowy centrum miejscowości Golesze Duże</t>
  </si>
  <si>
    <t>poprzez budowę ciągów chodnikowych i oświetlenia"</t>
  </si>
  <si>
    <t>Rodzaj*</t>
  </si>
  <si>
    <t>N</t>
  </si>
  <si>
    <t>K</t>
  </si>
  <si>
    <t>D</t>
  </si>
  <si>
    <t>ROLNICTWO I ŁOWIECTWO</t>
  </si>
  <si>
    <t>TRANSPORT I ŁĄCZNOŚĆ</t>
  </si>
  <si>
    <t>GOSPODARKA MIESZKANIOWA</t>
  </si>
  <si>
    <t>ADMINISTRACJA PUBLICZNA</t>
  </si>
  <si>
    <t>- nowe wydatki inwestycyjne</t>
  </si>
  <si>
    <t>- kontynuowane wydatki inwestycyjne</t>
  </si>
  <si>
    <t>- wydatki majątkowe w formie dotacji</t>
  </si>
  <si>
    <t xml:space="preserve">* rodzaj </t>
  </si>
  <si>
    <t>BEZPIECZEŃSTWO PUBLICZNE I OCHRONA PRZECIWPOŻAROWA</t>
  </si>
  <si>
    <t>KULTURA I OCHRONA DZIEDZICTWA NARODOWEGO</t>
  </si>
  <si>
    <t xml:space="preserve">KULTURA FIZYCZNA </t>
  </si>
  <si>
    <t>Koszt zadania ogółem</t>
  </si>
  <si>
    <t>Załącznik Nr 13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</si>
</sst>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00"/>
    <numFmt numFmtId="166" formatCode="00000"/>
    <numFmt numFmtId="167" formatCode="#,##0.0"/>
    <numFmt numFmtId="168" formatCode="_-* #,##0.0\ _z_ł_-;\-* #,##0.0\ _z_ł_-;_-* &quot;-&quot;??\ _z_ł_-;_-@_-"/>
    <numFmt numFmtId="169" formatCode="_-* #,##0.000\ _z_ł_-;\-* #,##0.000\ _z_ł_-;_-* &quot;-&quot;??\ _z_ł_-;_-@_-"/>
    <numFmt numFmtId="170" formatCode="#,##0.000"/>
    <numFmt numFmtId="171" formatCode="#,##0.00_ ;\-#,##0.00\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%"/>
  </numFmts>
  <fonts count="56">
    <font>
      <sz val="10"/>
      <name val="Arial"/>
      <family val="0"/>
    </font>
    <font>
      <sz val="10"/>
      <name val="Arial CE"/>
      <family val="0"/>
    </font>
    <font>
      <sz val="9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"/>
      <family val="0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u val="singleAccounting"/>
      <sz val="10"/>
      <name val="Arial"/>
      <family val="2"/>
    </font>
    <font>
      <u val="singleAccounting"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11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50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52" applyFont="1">
      <alignment/>
      <protection/>
    </xf>
    <xf numFmtId="0" fontId="1" fillId="0" borderId="0" xfId="52">
      <alignment/>
      <protection/>
    </xf>
    <xf numFmtId="0" fontId="2" fillId="0" borderId="0" xfId="52" applyFont="1" applyBorder="1">
      <alignment/>
      <protection/>
    </xf>
    <xf numFmtId="0" fontId="0" fillId="0" borderId="0" xfId="0" applyBorder="1" applyAlignment="1">
      <alignment/>
    </xf>
    <xf numFmtId="0" fontId="2" fillId="0" borderId="0" xfId="52" applyFont="1" applyBorder="1">
      <alignment/>
      <protection/>
    </xf>
    <xf numFmtId="0" fontId="4" fillId="0" borderId="0" xfId="52" applyFont="1" applyBorder="1">
      <alignment/>
      <protection/>
    </xf>
    <xf numFmtId="0" fontId="2" fillId="0" borderId="10" xfId="52" applyFont="1" applyBorder="1" applyAlignment="1">
      <alignment vertical="center"/>
      <protection/>
    </xf>
    <xf numFmtId="0" fontId="2" fillId="0" borderId="10" xfId="52" applyFont="1" applyBorder="1" applyAlignment="1">
      <alignment vertical="center"/>
      <protection/>
    </xf>
    <xf numFmtId="0" fontId="4" fillId="0" borderId="10" xfId="52" applyFont="1" applyBorder="1" applyAlignment="1">
      <alignment vertical="center"/>
      <protection/>
    </xf>
    <xf numFmtId="0" fontId="6" fillId="0" borderId="11" xfId="52" applyFont="1" applyBorder="1" applyAlignment="1">
      <alignment vertical="center"/>
      <protection/>
    </xf>
    <xf numFmtId="0" fontId="3" fillId="0" borderId="11" xfId="52" applyFont="1" applyBorder="1" applyAlignment="1">
      <alignment horizontal="left" vertical="center"/>
      <protection/>
    </xf>
    <xf numFmtId="0" fontId="3" fillId="0" borderId="0" xfId="52" applyFont="1" applyBorder="1" applyAlignment="1">
      <alignment horizontal="left" vertical="center"/>
      <protection/>
    </xf>
    <xf numFmtId="0" fontId="9" fillId="0" borderId="0" xfId="52" applyFont="1" applyAlignment="1">
      <alignment vertical="center"/>
      <protection/>
    </xf>
    <xf numFmtId="0" fontId="12" fillId="0" borderId="11" xfId="52" applyFont="1" applyBorder="1" applyAlignment="1">
      <alignment horizontal="center" vertical="center"/>
      <protection/>
    </xf>
    <xf numFmtId="0" fontId="13" fillId="0" borderId="11" xfId="52" applyFont="1" applyBorder="1" applyAlignment="1">
      <alignment horizontal="center" vertical="center"/>
      <protection/>
    </xf>
    <xf numFmtId="0" fontId="11" fillId="0" borderId="11" xfId="52" applyFont="1" applyBorder="1" applyAlignment="1">
      <alignment horizontal="center" vertical="center"/>
      <protection/>
    </xf>
    <xf numFmtId="0" fontId="11" fillId="0" borderId="12" xfId="52" applyFont="1" applyBorder="1" applyAlignment="1">
      <alignment horizontal="center" vertical="center"/>
      <protection/>
    </xf>
    <xf numFmtId="0" fontId="11" fillId="0" borderId="13" xfId="52" applyFont="1" applyBorder="1" applyAlignment="1">
      <alignment horizontal="center" vertical="center"/>
      <protection/>
    </xf>
    <xf numFmtId="0" fontId="11" fillId="0" borderId="0" xfId="52" applyFont="1" applyBorder="1" applyAlignment="1">
      <alignment horizontal="center" vertical="center"/>
      <protection/>
    </xf>
    <xf numFmtId="0" fontId="0" fillId="0" borderId="11" xfId="52" applyFont="1" applyBorder="1" applyAlignment="1">
      <alignment horizontal="center" vertical="center"/>
      <protection/>
    </xf>
    <xf numFmtId="0" fontId="14" fillId="0" borderId="11" xfId="52" applyFont="1" applyBorder="1" applyAlignment="1">
      <alignment horizontal="center" vertical="center"/>
      <protection/>
    </xf>
    <xf numFmtId="0" fontId="0" fillId="0" borderId="11" xfId="52" applyFont="1" applyBorder="1" applyAlignment="1">
      <alignment vertical="center"/>
      <protection/>
    </xf>
    <xf numFmtId="0" fontId="0" fillId="0" borderId="0" xfId="52" applyFont="1" applyAlignment="1">
      <alignment vertical="center"/>
      <protection/>
    </xf>
    <xf numFmtId="43" fontId="14" fillId="0" borderId="11" xfId="42" applyNumberFormat="1" applyFont="1" applyBorder="1" applyAlignment="1">
      <alignment vertical="center"/>
    </xf>
    <xf numFmtId="43" fontId="14" fillId="0" borderId="0" xfId="42" applyNumberFormat="1" applyFont="1" applyAlignment="1">
      <alignment vertical="center"/>
    </xf>
    <xf numFmtId="0" fontId="10" fillId="0" borderId="11" xfId="52" applyFont="1" applyBorder="1" applyAlignment="1">
      <alignment horizontal="center" vertical="center"/>
      <protection/>
    </xf>
    <xf numFmtId="0" fontId="0" fillId="0" borderId="0" xfId="52" applyFont="1" applyBorder="1" applyAlignment="1">
      <alignment horizontal="center" vertical="center"/>
      <protection/>
    </xf>
    <xf numFmtId="43" fontId="10" fillId="0" borderId="11" xfId="42" applyNumberFormat="1" applyFont="1" applyBorder="1" applyAlignment="1">
      <alignment vertical="center"/>
    </xf>
    <xf numFmtId="43" fontId="15" fillId="0" borderId="0" xfId="42" applyNumberFormat="1" applyFont="1" applyAlignment="1">
      <alignment vertical="center"/>
    </xf>
    <xf numFmtId="43" fontId="0" fillId="0" borderId="11" xfId="42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43" fontId="16" fillId="0" borderId="11" xfId="42" applyNumberFormat="1" applyFont="1" applyBorder="1" applyAlignment="1">
      <alignment vertical="center"/>
    </xf>
    <xf numFmtId="43" fontId="17" fillId="0" borderId="0" xfId="42" applyNumberFormat="1" applyFont="1" applyAlignment="1">
      <alignment vertical="center"/>
    </xf>
    <xf numFmtId="43" fontId="17" fillId="0" borderId="11" xfId="42" applyNumberFormat="1" applyFont="1" applyBorder="1" applyAlignment="1">
      <alignment vertical="center"/>
    </xf>
    <xf numFmtId="0" fontId="10" fillId="0" borderId="0" xfId="52" applyFont="1" applyBorder="1" applyAlignment="1">
      <alignment horizontal="center" vertical="center"/>
      <protection/>
    </xf>
    <xf numFmtId="0" fontId="0" fillId="0" borderId="12" xfId="52" applyFont="1" applyBorder="1" applyAlignment="1">
      <alignment horizontal="center" vertical="center"/>
      <protection/>
    </xf>
    <xf numFmtId="43" fontId="0" fillId="0" borderId="0" xfId="42" applyNumberFormat="1" applyFont="1" applyAlignment="1">
      <alignment vertical="center"/>
    </xf>
    <xf numFmtId="49" fontId="10" fillId="0" borderId="11" xfId="52" applyNumberFormat="1" applyFont="1" applyBorder="1" applyAlignment="1">
      <alignment horizontal="center" vertical="center"/>
      <protection/>
    </xf>
    <xf numFmtId="49" fontId="0" fillId="0" borderId="11" xfId="52" applyNumberFormat="1" applyFont="1" applyBorder="1" applyAlignment="1">
      <alignment horizontal="center" vertical="center"/>
      <protection/>
    </xf>
    <xf numFmtId="0" fontId="0" fillId="0" borderId="0" xfId="52" applyFont="1" applyAlignment="1">
      <alignment horizontal="center" vertical="center"/>
      <protection/>
    </xf>
    <xf numFmtId="43" fontId="0" fillId="0" borderId="13" xfId="42" applyFont="1" applyBorder="1" applyAlignment="1" applyProtection="1">
      <alignment horizontal="center" vertical="center"/>
      <protection locked="0"/>
    </xf>
    <xf numFmtId="0" fontId="0" fillId="0" borderId="0" xfId="52" applyFont="1" applyBorder="1" applyAlignment="1">
      <alignment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4" xfId="52" applyFont="1" applyBorder="1" applyAlignment="1">
      <alignment horizontal="center" vertical="center"/>
      <protection/>
    </xf>
    <xf numFmtId="43" fontId="10" fillId="0" borderId="14" xfId="42" applyNumberFormat="1" applyFont="1" applyBorder="1" applyAlignment="1">
      <alignment vertical="center"/>
    </xf>
    <xf numFmtId="43" fontId="0" fillId="0" borderId="14" xfId="42" applyNumberFormat="1" applyFont="1" applyBorder="1" applyAlignment="1">
      <alignment vertical="center"/>
    </xf>
    <xf numFmtId="165" fontId="10" fillId="0" borderId="11" xfId="52" applyNumberFormat="1" applyFont="1" applyBorder="1" applyAlignment="1">
      <alignment horizontal="center" vertical="center"/>
      <protection/>
    </xf>
    <xf numFmtId="166" fontId="0" fillId="0" borderId="11" xfId="52" applyNumberFormat="1" applyFont="1" applyBorder="1" applyAlignment="1">
      <alignment horizontal="center" vertical="center"/>
      <protection/>
    </xf>
    <xf numFmtId="0" fontId="0" fillId="0" borderId="0" xfId="52" applyNumberFormat="1" applyFont="1" applyBorder="1" applyAlignment="1">
      <alignment horizontal="center" vertical="center"/>
      <protection/>
    </xf>
    <xf numFmtId="0" fontId="0" fillId="0" borderId="13" xfId="52" applyFont="1" applyBorder="1" applyAlignment="1">
      <alignment horizontal="left" vertical="center"/>
      <protection/>
    </xf>
    <xf numFmtId="43" fontId="0" fillId="0" borderId="13" xfId="42" applyNumberFormat="1" applyFont="1" applyBorder="1" applyAlignment="1">
      <alignment vertical="center"/>
    </xf>
    <xf numFmtId="43" fontId="0" fillId="0" borderId="0" xfId="42" applyNumberFormat="1" applyFont="1" applyBorder="1" applyAlignment="1">
      <alignment vertical="center"/>
    </xf>
    <xf numFmtId="0" fontId="14" fillId="0" borderId="13" xfId="52" applyFont="1" applyBorder="1" applyAlignment="1">
      <alignment horizontal="center" vertical="center"/>
      <protection/>
    </xf>
    <xf numFmtId="0" fontId="0" fillId="0" borderId="13" xfId="52" applyFont="1" applyBorder="1" applyAlignment="1">
      <alignment vertical="center"/>
      <protection/>
    </xf>
    <xf numFmtId="165" fontId="10" fillId="0" borderId="11" xfId="0" applyNumberFormat="1" applyFont="1" applyBorder="1" applyAlignment="1">
      <alignment horizontal="center" vertical="center"/>
    </xf>
    <xf numFmtId="43" fontId="0" fillId="0" borderId="0" xfId="0" applyNumberFormat="1" applyFont="1" applyBorder="1" applyAlignment="1">
      <alignment vertical="center"/>
    </xf>
    <xf numFmtId="43" fontId="0" fillId="0" borderId="15" xfId="42" applyNumberFormat="1" applyFont="1" applyBorder="1" applyAlignment="1">
      <alignment vertical="center"/>
    </xf>
    <xf numFmtId="166" fontId="0" fillId="0" borderId="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10" fillId="0" borderId="12" xfId="52" applyFont="1" applyBorder="1" applyAlignment="1">
      <alignment horizontal="center" vertical="center"/>
      <protection/>
    </xf>
    <xf numFmtId="43" fontId="18" fillId="0" borderId="0" xfId="42" applyNumberFormat="1" applyFont="1" applyBorder="1" applyAlignment="1">
      <alignment vertical="center"/>
    </xf>
    <xf numFmtId="43" fontId="18" fillId="0" borderId="11" xfId="42" applyNumberFormat="1" applyFont="1" applyBorder="1" applyAlignment="1">
      <alignment vertical="center"/>
    </xf>
    <xf numFmtId="0" fontId="18" fillId="0" borderId="11" xfId="52" applyFont="1" applyBorder="1" applyAlignment="1">
      <alignment horizontal="center" vertical="center"/>
      <protection/>
    </xf>
    <xf numFmtId="43" fontId="0" fillId="0" borderId="11" xfId="52" applyNumberFormat="1" applyFont="1" applyBorder="1" applyAlignment="1">
      <alignment vertical="center"/>
      <protection/>
    </xf>
    <xf numFmtId="0" fontId="0" fillId="0" borderId="13" xfId="52" applyFont="1" applyBorder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43" fontId="0" fillId="0" borderId="13" xfId="42" applyNumberFormat="1" applyFont="1" applyBorder="1" applyAlignment="1">
      <alignment horizontal="right" vertical="center"/>
    </xf>
    <xf numFmtId="43" fontId="0" fillId="0" borderId="11" xfId="42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43" fontId="10" fillId="0" borderId="0" xfId="52" applyNumberFormat="1" applyFont="1" applyBorder="1" applyAlignment="1">
      <alignment horizontal="center" vertical="center"/>
      <protection/>
    </xf>
    <xf numFmtId="0" fontId="0" fillId="0" borderId="11" xfId="52" applyFont="1" applyBorder="1" applyAlignment="1">
      <alignment horizontal="left" vertical="center"/>
      <protection/>
    </xf>
    <xf numFmtId="0" fontId="10" fillId="0" borderId="11" xfId="52" applyNumberFormat="1" applyFont="1" applyBorder="1" applyAlignment="1">
      <alignment horizontal="center" vertical="center"/>
      <protection/>
    </xf>
    <xf numFmtId="0" fontId="0" fillId="0" borderId="11" xfId="52" applyNumberFormat="1" applyFont="1" applyBorder="1" applyAlignment="1">
      <alignment horizontal="center" vertical="center"/>
      <protection/>
    </xf>
    <xf numFmtId="43" fontId="0" fillId="0" borderId="0" xfId="52" applyNumberFormat="1" applyFont="1" applyBorder="1" applyAlignment="1">
      <alignment horizontal="center" vertical="center"/>
      <protection/>
    </xf>
    <xf numFmtId="0" fontId="0" fillId="0" borderId="10" xfId="52" applyFont="1" applyBorder="1" applyAlignment="1">
      <alignment vertical="center"/>
      <protection/>
    </xf>
    <xf numFmtId="0" fontId="0" fillId="0" borderId="16" xfId="52" applyFont="1" applyBorder="1" applyAlignment="1">
      <alignment vertical="center"/>
      <protection/>
    </xf>
    <xf numFmtId="0" fontId="10" fillId="0" borderId="10" xfId="52" applyFont="1" applyBorder="1" applyAlignment="1">
      <alignment horizontal="center" vertical="center"/>
      <protection/>
    </xf>
    <xf numFmtId="0" fontId="0" fillId="0" borderId="17" xfId="52" applyFont="1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43" fontId="0" fillId="0" borderId="10" xfId="52" applyNumberFormat="1" applyFont="1" applyBorder="1" applyAlignment="1">
      <alignment horizontal="center" vertical="center"/>
      <protection/>
    </xf>
    <xf numFmtId="164" fontId="0" fillId="0" borderId="10" xfId="42" applyNumberFormat="1" applyFont="1" applyBorder="1" applyAlignment="1">
      <alignment horizontal="right" vertical="center"/>
    </xf>
    <xf numFmtId="164" fontId="0" fillId="0" borderId="11" xfId="42" applyNumberFormat="1" applyFont="1" applyBorder="1" applyAlignment="1">
      <alignment horizontal="right" vertical="center"/>
    </xf>
    <xf numFmtId="0" fontId="9" fillId="0" borderId="0" xfId="52" applyFont="1" applyAlignment="1">
      <alignment horizontal="left" vertical="center"/>
      <protection/>
    </xf>
    <xf numFmtId="0" fontId="10" fillId="0" borderId="13" xfId="52" applyFont="1" applyBorder="1" applyAlignment="1">
      <alignment horizontal="center" vertical="center"/>
      <protection/>
    </xf>
    <xf numFmtId="0" fontId="18" fillId="0" borderId="0" xfId="52" applyFont="1" applyBorder="1" applyAlignment="1">
      <alignment vertical="center"/>
      <protection/>
    </xf>
    <xf numFmtId="43" fontId="18" fillId="0" borderId="13" xfId="42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" fontId="0" fillId="0" borderId="11" xfId="0" applyNumberFormat="1" applyFont="1" applyBorder="1" applyAlignment="1">
      <alignment horizontal="left" vertical="center"/>
    </xf>
    <xf numFmtId="0" fontId="18" fillId="0" borderId="11" xfId="52" applyFont="1" applyBorder="1" applyAlignment="1">
      <alignment vertical="center"/>
      <protection/>
    </xf>
    <xf numFmtId="49" fontId="10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52" applyNumberFormat="1" applyFont="1" applyBorder="1" applyAlignment="1">
      <alignment vertical="center"/>
      <protection/>
    </xf>
    <xf numFmtId="1" fontId="10" fillId="0" borderId="11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49" fontId="0" fillId="0" borderId="11" xfId="52" applyNumberFormat="1" applyFont="1" applyBorder="1" applyAlignment="1">
      <alignment vertical="center"/>
      <protection/>
    </xf>
    <xf numFmtId="1" fontId="0" fillId="0" borderId="12" xfId="0" applyNumberFormat="1" applyFont="1" applyBorder="1" applyAlignment="1">
      <alignment horizontal="left" vertical="center"/>
    </xf>
    <xf numFmtId="0" fontId="0" fillId="0" borderId="0" xfId="52" applyFont="1" applyFill="1" applyBorder="1" applyAlignment="1">
      <alignment vertical="center"/>
      <protection/>
    </xf>
    <xf numFmtId="49" fontId="0" fillId="0" borderId="0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3" fontId="17" fillId="0" borderId="0" xfId="42" applyNumberFormat="1" applyFont="1" applyBorder="1" applyAlignment="1">
      <alignment vertical="center"/>
    </xf>
    <xf numFmtId="43" fontId="0" fillId="0" borderId="18" xfId="42" applyNumberFormat="1" applyFont="1" applyBorder="1" applyAlignment="1">
      <alignment vertical="center"/>
    </xf>
    <xf numFmtId="1" fontId="0" fillId="0" borderId="13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vertical="center"/>
    </xf>
    <xf numFmtId="0" fontId="6" fillId="0" borderId="0" xfId="52" applyFont="1" applyBorder="1" applyAlignment="1">
      <alignment horizontal="left" vertical="center"/>
      <protection/>
    </xf>
    <xf numFmtId="43" fontId="17" fillId="0" borderId="13" xfId="42" applyNumberFormat="1" applyFont="1" applyBorder="1" applyAlignment="1">
      <alignment vertical="center"/>
    </xf>
    <xf numFmtId="43" fontId="17" fillId="0" borderId="13" xfId="42" applyFont="1" applyBorder="1" applyAlignment="1" applyProtection="1">
      <alignment horizontal="center" vertical="center"/>
      <protection locked="0"/>
    </xf>
    <xf numFmtId="0" fontId="0" fillId="0" borderId="0" xfId="52" applyFont="1" applyBorder="1">
      <alignment/>
      <protection/>
    </xf>
    <xf numFmtId="0" fontId="20" fillId="0" borderId="0" xfId="52" applyFont="1" applyBorder="1" applyAlignment="1">
      <alignment horizontal="center"/>
      <protection/>
    </xf>
    <xf numFmtId="43" fontId="10" fillId="0" borderId="0" xfId="52" applyNumberFormat="1" applyFont="1" applyBorder="1" applyAlignment="1">
      <alignment horizontal="center"/>
      <protection/>
    </xf>
    <xf numFmtId="176" fontId="10" fillId="0" borderId="0" xfId="42" applyNumberFormat="1" applyFont="1" applyBorder="1" applyAlignment="1">
      <alignment horizontal="center"/>
    </xf>
    <xf numFmtId="0" fontId="19" fillId="0" borderId="0" xfId="52" applyFont="1" applyBorder="1" applyAlignment="1">
      <alignment horizontal="center"/>
      <protection/>
    </xf>
    <xf numFmtId="10" fontId="2" fillId="0" borderId="0" xfId="52" applyNumberFormat="1" applyFont="1" applyBorder="1">
      <alignment/>
      <protection/>
    </xf>
    <xf numFmtId="0" fontId="2" fillId="0" borderId="0" xfId="52" applyFont="1" applyBorder="1" applyAlignment="1">
      <alignment horizontal="center" vertical="center"/>
      <protection/>
    </xf>
    <xf numFmtId="43" fontId="10" fillId="0" borderId="0" xfId="42" applyFont="1" applyBorder="1" applyAlignment="1">
      <alignment horizontal="center" vertical="center"/>
    </xf>
    <xf numFmtId="43" fontId="10" fillId="0" borderId="0" xfId="42" applyFont="1" applyBorder="1" applyAlignment="1">
      <alignment vertical="center"/>
    </xf>
    <xf numFmtId="43" fontId="0" fillId="0" borderId="0" xfId="42" applyFont="1" applyBorder="1" applyAlignment="1">
      <alignment horizontal="center" vertical="center"/>
    </xf>
    <xf numFmtId="0" fontId="2" fillId="0" borderId="0" xfId="52" applyFont="1" applyBorder="1" applyAlignment="1">
      <alignment vertical="center"/>
      <protection/>
    </xf>
    <xf numFmtId="43" fontId="19" fillId="0" borderId="0" xfId="42" applyFont="1" applyBorder="1" applyAlignment="1">
      <alignment vertical="center"/>
    </xf>
    <xf numFmtId="0" fontId="0" fillId="0" borderId="0" xfId="52" applyFont="1" applyAlignment="1">
      <alignment horizontal="left" vertical="center"/>
      <protection/>
    </xf>
    <xf numFmtId="43" fontId="10" fillId="0" borderId="0" xfId="42" applyFont="1" applyAlignment="1">
      <alignment horizontal="right" vertical="center"/>
    </xf>
    <xf numFmtId="43" fontId="0" fillId="0" borderId="0" xfId="42" applyFont="1" applyAlignment="1">
      <alignment horizontal="right" vertical="center"/>
    </xf>
    <xf numFmtId="0" fontId="0" fillId="0" borderId="0" xfId="52" applyFont="1">
      <alignment/>
      <protection/>
    </xf>
    <xf numFmtId="0" fontId="11" fillId="0" borderId="0" xfId="52" applyFont="1">
      <alignment/>
      <protection/>
    </xf>
    <xf numFmtId="43" fontId="21" fillId="0" borderId="0" xfId="42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43" fontId="10" fillId="0" borderId="0" xfId="42" applyFont="1" applyAlignment="1">
      <alignment vertical="center"/>
    </xf>
    <xf numFmtId="176" fontId="10" fillId="0" borderId="0" xfId="42" applyNumberFormat="1" applyFont="1" applyBorder="1" applyAlignment="1">
      <alignment horizontal="center" vertical="center"/>
    </xf>
    <xf numFmtId="43" fontId="17" fillId="0" borderId="0" xfId="42" applyFont="1" applyAlignment="1">
      <alignment vertical="center"/>
    </xf>
    <xf numFmtId="10" fontId="0" fillId="0" borderId="0" xfId="0" applyNumberFormat="1" applyFont="1" applyAlignment="1">
      <alignment vertical="center"/>
    </xf>
    <xf numFmtId="43" fontId="0" fillId="0" borderId="0" xfId="42" applyFont="1" applyAlignment="1">
      <alignment vertical="center"/>
    </xf>
    <xf numFmtId="10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43" fontId="17" fillId="0" borderId="0" xfId="0" applyNumberFormat="1" applyFont="1" applyAlignment="1">
      <alignment vertical="center"/>
    </xf>
    <xf numFmtId="10" fontId="0" fillId="0" borderId="0" xfId="0" applyNumberFormat="1" applyAlignment="1">
      <alignment/>
    </xf>
    <xf numFmtId="43" fontId="17" fillId="0" borderId="0" xfId="0" applyNumberFormat="1" applyFont="1" applyAlignment="1">
      <alignment horizontal="center" vertical="center"/>
    </xf>
    <xf numFmtId="43" fontId="0" fillId="0" borderId="0" xfId="42" applyFont="1" applyAlignment="1">
      <alignment horizontal="center"/>
    </xf>
    <xf numFmtId="43" fontId="0" fillId="0" borderId="0" xfId="42" applyFont="1" applyAlignment="1">
      <alignment/>
    </xf>
    <xf numFmtId="0" fontId="0" fillId="0" borderId="0" xfId="0" applyAlignment="1">
      <alignment horizontal="center"/>
    </xf>
    <xf numFmtId="43" fontId="0" fillId="0" borderId="11" xfId="42" applyFont="1" applyBorder="1" applyAlignment="1">
      <alignment/>
    </xf>
    <xf numFmtId="43" fontId="0" fillId="0" borderId="11" xfId="0" applyNumberFormat="1" applyFont="1" applyBorder="1" applyAlignment="1">
      <alignment vertical="center"/>
    </xf>
    <xf numFmtId="43" fontId="17" fillId="0" borderId="11" xfId="42" applyFont="1" applyBorder="1" applyAlignment="1" applyProtection="1">
      <alignment horizontal="center" vertical="center"/>
      <protection locked="0"/>
    </xf>
    <xf numFmtId="43" fontId="0" fillId="0" borderId="0" xfId="42" applyFont="1" applyAlignment="1">
      <alignment horizontal="center" vertical="center"/>
    </xf>
    <xf numFmtId="43" fontId="17" fillId="0" borderId="0" xfId="42" applyFont="1" applyAlignment="1">
      <alignment horizontal="center" vertical="center"/>
    </xf>
    <xf numFmtId="43" fontId="10" fillId="0" borderId="0" xfId="42" applyFont="1" applyAlignment="1">
      <alignment horizontal="center"/>
    </xf>
    <xf numFmtId="0" fontId="10" fillId="0" borderId="0" xfId="52" applyFont="1" applyBorder="1" applyAlignment="1">
      <alignment horizontal="center"/>
      <protection/>
    </xf>
    <xf numFmtId="43" fontId="10" fillId="0" borderId="0" xfId="42" applyFont="1" applyAlignment="1">
      <alignment horizontal="center" vertical="center"/>
    </xf>
    <xf numFmtId="43" fontId="21" fillId="0" borderId="0" xfId="42" applyFont="1" applyAlignment="1">
      <alignment horizontal="center" vertical="center"/>
    </xf>
    <xf numFmtId="166" fontId="0" fillId="0" borderId="12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43" fontId="0" fillId="0" borderId="18" xfId="0" applyNumberFormat="1" applyFont="1" applyBorder="1" applyAlignment="1">
      <alignment vertical="center"/>
    </xf>
    <xf numFmtId="43" fontId="0" fillId="0" borderId="15" xfId="42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vertical="center"/>
    </xf>
    <xf numFmtId="0" fontId="12" fillId="0" borderId="10" xfId="52" applyFont="1" applyBorder="1" applyAlignment="1">
      <alignment horizontal="center" vertical="center"/>
      <protection/>
    </xf>
    <xf numFmtId="0" fontId="11" fillId="0" borderId="11" xfId="52" applyFont="1" applyBorder="1" applyAlignment="1">
      <alignment vertical="center"/>
      <protection/>
    </xf>
    <xf numFmtId="0" fontId="11" fillId="0" borderId="17" xfId="52" applyFont="1" applyBorder="1" applyAlignment="1">
      <alignment vertical="center"/>
      <protection/>
    </xf>
    <xf numFmtId="0" fontId="11" fillId="0" borderId="17" xfId="52" applyFont="1" applyBorder="1" applyAlignment="1">
      <alignment horizontal="center" vertical="center"/>
      <protection/>
    </xf>
    <xf numFmtId="49" fontId="0" fillId="0" borderId="13" xfId="0" applyNumberFormat="1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43" fontId="18" fillId="0" borderId="13" xfId="42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52" applyFont="1" applyBorder="1" applyAlignment="1">
      <alignment horizontal="center"/>
      <protection/>
    </xf>
    <xf numFmtId="49" fontId="11" fillId="0" borderId="0" xfId="52" applyNumberFormat="1" applyFont="1" applyBorder="1" applyAlignment="1">
      <alignment vertical="center"/>
      <protection/>
    </xf>
    <xf numFmtId="0" fontId="6" fillId="0" borderId="0" xfId="52" applyFont="1" applyBorder="1" applyAlignment="1">
      <alignment vertical="center"/>
      <protection/>
    </xf>
    <xf numFmtId="43" fontId="0" fillId="0" borderId="11" xfId="42" applyNumberFormat="1" applyFont="1" applyBorder="1" applyAlignment="1">
      <alignment horizontal="right" vertical="center"/>
    </xf>
    <xf numFmtId="0" fontId="10" fillId="0" borderId="0" xfId="52" applyNumberFormat="1" applyFont="1" applyBorder="1" applyAlignment="1">
      <alignment horizontal="center" vertical="center"/>
      <protection/>
    </xf>
    <xf numFmtId="43" fontId="10" fillId="0" borderId="0" xfId="42" applyNumberFormat="1" applyFont="1" applyBorder="1" applyAlignment="1">
      <alignment vertical="center"/>
    </xf>
    <xf numFmtId="43" fontId="0" fillId="0" borderId="0" xfId="42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43" fontId="0" fillId="0" borderId="17" xfId="0" applyNumberFormat="1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43" fontId="10" fillId="0" borderId="17" xfId="42" applyNumberFormat="1" applyFont="1" applyBorder="1" applyAlignment="1">
      <alignment vertical="center"/>
    </xf>
    <xf numFmtId="43" fontId="0" fillId="0" borderId="17" xfId="42" applyNumberFormat="1" applyFont="1" applyBorder="1" applyAlignment="1">
      <alignment vertical="center"/>
    </xf>
    <xf numFmtId="43" fontId="0" fillId="0" borderId="17" xfId="42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43" fontId="0" fillId="0" borderId="14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2" fillId="0" borderId="20" xfId="52" applyFont="1" applyBorder="1" applyAlignment="1">
      <alignment horizontal="center" vertical="center"/>
      <protection/>
    </xf>
    <xf numFmtId="0" fontId="12" fillId="0" borderId="10" xfId="52" applyFont="1" applyBorder="1" applyAlignment="1">
      <alignment horizontal="center" vertical="center"/>
      <protection/>
    </xf>
    <xf numFmtId="0" fontId="12" fillId="0" borderId="11" xfId="52" applyFont="1" applyBorder="1" applyAlignment="1">
      <alignment horizontal="center" vertical="center"/>
      <protection/>
    </xf>
    <xf numFmtId="0" fontId="12" fillId="0" borderId="11" xfId="52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center" vertical="center" wrapText="1"/>
      <protection/>
    </xf>
    <xf numFmtId="0" fontId="12" fillId="0" borderId="21" xfId="52" applyFont="1" applyBorder="1" applyAlignment="1">
      <alignment horizontal="center" vertical="center"/>
      <protection/>
    </xf>
    <xf numFmtId="0" fontId="12" fillId="0" borderId="22" xfId="52" applyFont="1" applyBorder="1" applyAlignment="1">
      <alignment horizontal="center" vertical="center"/>
      <protection/>
    </xf>
    <xf numFmtId="0" fontId="12" fillId="0" borderId="23" xfId="52" applyFont="1" applyBorder="1" applyAlignment="1">
      <alignment horizontal="center" vertical="center"/>
      <protection/>
    </xf>
    <xf numFmtId="0" fontId="12" fillId="0" borderId="24" xfId="52" applyFont="1" applyBorder="1" applyAlignment="1">
      <alignment horizontal="center" vertical="center"/>
      <protection/>
    </xf>
    <xf numFmtId="0" fontId="12" fillId="0" borderId="25" xfId="52" applyFont="1" applyBorder="1" applyAlignment="1">
      <alignment horizontal="center" vertical="center"/>
      <protection/>
    </xf>
    <xf numFmtId="0" fontId="12" fillId="0" borderId="26" xfId="52" applyFont="1" applyBorder="1" applyAlignment="1">
      <alignment horizontal="center" vertical="center"/>
      <protection/>
    </xf>
    <xf numFmtId="0" fontId="12" fillId="0" borderId="15" xfId="52" applyFont="1" applyBorder="1" applyAlignment="1">
      <alignment horizontal="center" vertical="center"/>
      <protection/>
    </xf>
    <xf numFmtId="0" fontId="12" fillId="0" borderId="18" xfId="52" applyFont="1" applyBorder="1" applyAlignment="1">
      <alignment horizontal="center" vertical="center"/>
      <protection/>
    </xf>
    <xf numFmtId="0" fontId="12" fillId="0" borderId="27" xfId="52" applyFont="1" applyBorder="1" applyAlignment="1">
      <alignment horizontal="center" vertical="center"/>
      <protection/>
    </xf>
    <xf numFmtId="0" fontId="12" fillId="0" borderId="28" xfId="52" applyFont="1" applyBorder="1" applyAlignment="1">
      <alignment horizontal="center" vertical="center"/>
      <protection/>
    </xf>
    <xf numFmtId="0" fontId="12" fillId="0" borderId="29" xfId="52" applyFont="1" applyBorder="1" applyAlignment="1">
      <alignment horizontal="center" vertical="center"/>
      <protection/>
    </xf>
    <xf numFmtId="0" fontId="12" fillId="0" borderId="30" xfId="52" applyFont="1" applyBorder="1" applyAlignment="1">
      <alignment horizontal="center" vertical="center"/>
      <protection/>
    </xf>
    <xf numFmtId="0" fontId="12" fillId="0" borderId="13" xfId="52" applyFont="1" applyBorder="1" applyAlignment="1">
      <alignment horizontal="center" vertical="center"/>
      <protection/>
    </xf>
    <xf numFmtId="0" fontId="12" fillId="0" borderId="0" xfId="52" applyFont="1" applyBorder="1" applyAlignment="1">
      <alignment horizontal="center" vertical="center"/>
      <protection/>
    </xf>
    <xf numFmtId="0" fontId="12" fillId="0" borderId="12" xfId="52" applyFont="1" applyBorder="1" applyAlignment="1">
      <alignment horizontal="center" vertical="center"/>
      <protection/>
    </xf>
    <xf numFmtId="0" fontId="12" fillId="0" borderId="19" xfId="52" applyFont="1" applyBorder="1" applyAlignment="1">
      <alignment horizontal="center" vertical="center"/>
      <protection/>
    </xf>
    <xf numFmtId="0" fontId="12" fillId="0" borderId="11" xfId="52" applyFont="1" applyBorder="1" applyAlignment="1">
      <alignment horizontal="center" vertical="center" textRotation="90" wrapText="1"/>
      <protection/>
    </xf>
    <xf numFmtId="0" fontId="12" fillId="0" borderId="10" xfId="52" applyFont="1" applyBorder="1" applyAlignment="1">
      <alignment horizontal="center" vertical="center" textRotation="90" wrapText="1"/>
      <protection/>
    </xf>
    <xf numFmtId="0" fontId="0" fillId="0" borderId="0" xfId="52" applyFont="1" applyBorder="1" applyAlignment="1">
      <alignment horizontal="left" vertical="center"/>
      <protection/>
    </xf>
    <xf numFmtId="43" fontId="10" fillId="0" borderId="0" xfId="42" applyFont="1" applyBorder="1" applyAlignment="1">
      <alignment horizontal="center" vertical="center"/>
    </xf>
    <xf numFmtId="43" fontId="10" fillId="0" borderId="0" xfId="42" applyFont="1" applyAlignment="1">
      <alignment horizontal="center" vertical="center"/>
    </xf>
    <xf numFmtId="43" fontId="21" fillId="0" borderId="0" xfId="42" applyFont="1" applyAlignment="1">
      <alignment horizontal="center" vertical="center"/>
    </xf>
    <xf numFmtId="43" fontId="0" fillId="0" borderId="0" xfId="42" applyFont="1" applyAlignment="1">
      <alignment horizontal="center" vertical="center"/>
    </xf>
    <xf numFmtId="0" fontId="12" fillId="0" borderId="31" xfId="52" applyFont="1" applyBorder="1" applyAlignment="1">
      <alignment horizontal="center" vertical="center" textRotation="90" wrapText="1"/>
      <protection/>
    </xf>
    <xf numFmtId="43" fontId="0" fillId="0" borderId="0" xfId="42" applyFont="1" applyBorder="1" applyAlignment="1">
      <alignment horizontal="center" vertical="center"/>
    </xf>
    <xf numFmtId="0" fontId="20" fillId="0" borderId="0" xfId="52" applyFont="1" applyBorder="1" applyAlignment="1">
      <alignment horizontal="center"/>
      <protection/>
    </xf>
    <xf numFmtId="43" fontId="10" fillId="0" borderId="0" xfId="52" applyNumberFormat="1" applyFont="1" applyBorder="1" applyAlignment="1">
      <alignment horizontal="center"/>
      <protection/>
    </xf>
    <xf numFmtId="0" fontId="10" fillId="0" borderId="0" xfId="52" applyFont="1" applyBorder="1" applyAlignment="1">
      <alignment horizontal="center"/>
      <protection/>
    </xf>
    <xf numFmtId="0" fontId="19" fillId="0" borderId="0" xfId="52" applyFont="1" applyBorder="1" applyAlignment="1">
      <alignment horizontal="center"/>
      <protection/>
    </xf>
    <xf numFmtId="43" fontId="0" fillId="0" borderId="0" xfId="42" applyFont="1" applyAlignment="1">
      <alignment horizontal="center"/>
    </xf>
    <xf numFmtId="43" fontId="10" fillId="0" borderId="0" xfId="42" applyFont="1" applyAlignment="1">
      <alignment horizontal="center"/>
    </xf>
    <xf numFmtId="0" fontId="9" fillId="0" borderId="0" xfId="52" applyFont="1" applyAlignment="1">
      <alignment horizontal="left" vertical="center"/>
      <protection/>
    </xf>
    <xf numFmtId="43" fontId="17" fillId="0" borderId="0" xfId="42" applyFont="1" applyAlignment="1">
      <alignment horizontal="center" vertical="center"/>
    </xf>
    <xf numFmtId="0" fontId="10" fillId="0" borderId="0" xfId="52" applyFont="1" applyAlignment="1">
      <alignment horizontal="left" vertical="center" indent="6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4"/>
  <sheetViews>
    <sheetView tabSelected="1" view="pageBreakPreview" zoomScaleSheetLayoutView="100" zoomScalePageLayoutView="0" workbookViewId="0" topLeftCell="C1">
      <selection activeCell="J1" sqref="J1:J4"/>
    </sheetView>
  </sheetViews>
  <sheetFormatPr defaultColWidth="9.140625" defaultRowHeight="12.75"/>
  <cols>
    <col min="1" max="1" width="4.00390625" style="0" customWidth="1"/>
    <col min="2" max="2" width="77.421875" style="0" customWidth="1"/>
    <col min="3" max="3" width="4.7109375" style="0" customWidth="1"/>
    <col min="4" max="4" width="7.57421875" style="0" customWidth="1"/>
    <col min="5" max="5" width="5.7109375" style="0" customWidth="1"/>
    <col min="6" max="6" width="5.421875" style="0" customWidth="1"/>
    <col min="7" max="7" width="15.7109375" style="0" customWidth="1"/>
    <col min="8" max="8" width="13.57421875" style="0" customWidth="1"/>
    <col min="9" max="9" width="14.7109375" style="0" customWidth="1"/>
    <col min="10" max="10" width="14.8515625" style="0" customWidth="1"/>
    <col min="11" max="11" width="9.8515625" style="0" customWidth="1"/>
    <col min="12" max="12" width="14.140625" style="0" customWidth="1"/>
  </cols>
  <sheetData>
    <row r="1" spans="1:13" ht="17.25" customHeight="1">
      <c r="A1" s="233"/>
      <c r="B1" s="233"/>
      <c r="C1" s="233"/>
      <c r="D1" s="233"/>
      <c r="E1" s="233"/>
      <c r="F1" s="233"/>
      <c r="G1" s="233"/>
      <c r="H1" s="233"/>
      <c r="I1" s="13"/>
      <c r="J1" s="235" t="s">
        <v>87</v>
      </c>
      <c r="L1" s="13"/>
      <c r="M1" s="4"/>
    </row>
    <row r="2" spans="1:13" ht="17.25" customHeight="1">
      <c r="A2" s="233" t="s">
        <v>68</v>
      </c>
      <c r="B2" s="233"/>
      <c r="C2" s="233"/>
      <c r="D2" s="233"/>
      <c r="E2" s="233"/>
      <c r="F2" s="233"/>
      <c r="G2" s="233"/>
      <c r="H2" s="233"/>
      <c r="I2" s="13"/>
      <c r="J2" s="235" t="s">
        <v>61</v>
      </c>
      <c r="L2" s="13"/>
      <c r="M2" s="4"/>
    </row>
    <row r="3" spans="1:13" ht="17.25" customHeight="1">
      <c r="A3" s="233"/>
      <c r="B3" s="233"/>
      <c r="C3" s="233"/>
      <c r="D3" s="233"/>
      <c r="E3" s="233"/>
      <c r="F3" s="233"/>
      <c r="G3" s="233"/>
      <c r="H3" s="233"/>
      <c r="I3" s="13"/>
      <c r="J3" s="235" t="s">
        <v>43</v>
      </c>
      <c r="L3" s="13"/>
      <c r="M3" s="4"/>
    </row>
    <row r="4" spans="1:13" ht="17.25" customHeight="1">
      <c r="A4" s="87"/>
      <c r="B4" s="87"/>
      <c r="C4" s="87"/>
      <c r="D4" s="87"/>
      <c r="E4" s="87"/>
      <c r="F4" s="87"/>
      <c r="G4" s="87"/>
      <c r="H4" s="87"/>
      <c r="I4" s="13"/>
      <c r="J4" s="235" t="s">
        <v>62</v>
      </c>
      <c r="L4" s="13"/>
      <c r="M4" s="4"/>
    </row>
    <row r="5" spans="1:13" ht="9" customHeight="1">
      <c r="A5" s="87"/>
      <c r="B5" s="87"/>
      <c r="C5" s="87"/>
      <c r="D5" s="87"/>
      <c r="E5" s="87"/>
      <c r="F5" s="87"/>
      <c r="G5" s="87"/>
      <c r="H5" s="87"/>
      <c r="I5" s="13"/>
      <c r="J5" s="13"/>
      <c r="K5" s="23"/>
      <c r="L5" s="13"/>
      <c r="M5" s="4"/>
    </row>
    <row r="6" spans="1:13" ht="10.5" customHeight="1" thickBot="1">
      <c r="A6" s="165"/>
      <c r="B6" s="165"/>
      <c r="C6" s="165"/>
      <c r="D6" s="165"/>
      <c r="E6" s="165"/>
      <c r="F6" s="165"/>
      <c r="G6" s="165"/>
      <c r="H6" s="166"/>
      <c r="I6" s="165"/>
      <c r="J6" s="165"/>
      <c r="K6" s="165"/>
      <c r="L6" s="165"/>
      <c r="M6" s="4"/>
    </row>
    <row r="7" spans="1:13" ht="21" customHeight="1" thickTop="1">
      <c r="A7" s="211" t="s">
        <v>8</v>
      </c>
      <c r="B7" s="164"/>
      <c r="C7" s="214" t="s">
        <v>4</v>
      </c>
      <c r="D7" s="215"/>
      <c r="E7" s="216"/>
      <c r="F7" s="225" t="s">
        <v>71</v>
      </c>
      <c r="G7" s="200" t="s">
        <v>86</v>
      </c>
      <c r="H7" s="208" t="s">
        <v>3</v>
      </c>
      <c r="I7" s="209"/>
      <c r="J7" s="209"/>
      <c r="K7" s="209"/>
      <c r="L7" s="210"/>
      <c r="M7" s="4"/>
    </row>
    <row r="8" spans="1:13" ht="19.5" customHeight="1">
      <c r="A8" s="212"/>
      <c r="B8" s="15" t="s">
        <v>0</v>
      </c>
      <c r="C8" s="208"/>
      <c r="D8" s="209"/>
      <c r="E8" s="217"/>
      <c r="F8" s="218"/>
      <c r="G8" s="200"/>
      <c r="H8" s="14">
        <v>2012</v>
      </c>
      <c r="I8" s="205">
        <v>2013</v>
      </c>
      <c r="J8" s="206"/>
      <c r="K8" s="207"/>
      <c r="L8" s="202">
        <v>2014</v>
      </c>
      <c r="M8" s="4"/>
    </row>
    <row r="9" spans="1:13" ht="18.75" customHeight="1">
      <c r="A9" s="212"/>
      <c r="B9" s="14" t="s">
        <v>1</v>
      </c>
      <c r="C9" s="197" t="s">
        <v>13</v>
      </c>
      <c r="D9" s="197" t="s">
        <v>14</v>
      </c>
      <c r="E9" s="197" t="s">
        <v>2</v>
      </c>
      <c r="F9" s="218"/>
      <c r="G9" s="200"/>
      <c r="H9" s="14" t="s">
        <v>7</v>
      </c>
      <c r="I9" s="199" t="s">
        <v>40</v>
      </c>
      <c r="J9" s="199" t="s">
        <v>41</v>
      </c>
      <c r="K9" s="199" t="s">
        <v>42</v>
      </c>
      <c r="L9" s="203"/>
      <c r="M9" s="4"/>
    </row>
    <row r="10" spans="1:13" ht="18.75" customHeight="1" thickBot="1">
      <c r="A10" s="213"/>
      <c r="B10" s="163"/>
      <c r="C10" s="198"/>
      <c r="D10" s="198"/>
      <c r="E10" s="198"/>
      <c r="F10" s="219"/>
      <c r="G10" s="201"/>
      <c r="H10" s="163" t="s">
        <v>6</v>
      </c>
      <c r="I10" s="198"/>
      <c r="J10" s="198"/>
      <c r="K10" s="198"/>
      <c r="L10" s="204"/>
      <c r="M10" s="4"/>
    </row>
    <row r="11" spans="1:13" ht="7.5" customHeight="1" thickTop="1">
      <c r="A11" s="16"/>
      <c r="B11" s="14"/>
      <c r="C11" s="17"/>
      <c r="D11" s="18"/>
      <c r="E11" s="16"/>
      <c r="F11" s="16"/>
      <c r="G11" s="14"/>
      <c r="H11" s="19"/>
      <c r="I11" s="14"/>
      <c r="J11" s="14"/>
      <c r="K11" s="14"/>
      <c r="L11" s="14"/>
      <c r="M11" s="4"/>
    </row>
    <row r="12" spans="1:13" ht="21" customHeight="1">
      <c r="A12" s="20"/>
      <c r="B12" s="70" t="s">
        <v>75</v>
      </c>
      <c r="C12" s="22"/>
      <c r="D12" s="22"/>
      <c r="E12" s="23"/>
      <c r="F12" s="22"/>
      <c r="G12" s="24"/>
      <c r="H12" s="25"/>
      <c r="I12" s="24"/>
      <c r="J12" s="24"/>
      <c r="K12" s="24"/>
      <c r="L12" s="24"/>
      <c r="M12" s="4"/>
    </row>
    <row r="13" spans="1:13" ht="7.5" customHeight="1">
      <c r="A13" s="20"/>
      <c r="B13" s="21"/>
      <c r="C13" s="22"/>
      <c r="D13" s="22"/>
      <c r="E13" s="23"/>
      <c r="F13" s="22"/>
      <c r="G13" s="24"/>
      <c r="H13" s="25"/>
      <c r="I13" s="24"/>
      <c r="J13" s="24"/>
      <c r="K13" s="24"/>
      <c r="L13" s="24"/>
      <c r="M13" s="4"/>
    </row>
    <row r="14" spans="1:13" ht="18.75" customHeight="1">
      <c r="A14" s="20">
        <v>1</v>
      </c>
      <c r="B14" s="22" t="s">
        <v>46</v>
      </c>
      <c r="C14" s="26"/>
      <c r="D14" s="27"/>
      <c r="E14" s="68"/>
      <c r="F14" s="20"/>
      <c r="G14" s="28"/>
      <c r="H14" s="29"/>
      <c r="I14" s="30"/>
      <c r="J14" s="30"/>
      <c r="K14" s="30"/>
      <c r="L14" s="24"/>
      <c r="M14" s="4"/>
    </row>
    <row r="15" spans="1:13" ht="18.75" customHeight="1">
      <c r="A15" s="20"/>
      <c r="B15" s="22" t="s">
        <v>49</v>
      </c>
      <c r="C15" s="31"/>
      <c r="D15" s="32"/>
      <c r="E15" s="32"/>
      <c r="F15" s="33"/>
      <c r="G15" s="34"/>
      <c r="H15" s="35"/>
      <c r="I15" s="36"/>
      <c r="J15" s="109"/>
      <c r="K15" s="114"/>
      <c r="L15" s="33"/>
      <c r="M15" s="4"/>
    </row>
    <row r="16" spans="1:13" ht="18.75" customHeight="1">
      <c r="A16" s="20"/>
      <c r="B16" s="22" t="s">
        <v>50</v>
      </c>
      <c r="C16" s="40" t="s">
        <v>9</v>
      </c>
      <c r="D16" s="41" t="s">
        <v>10</v>
      </c>
      <c r="E16" s="42">
        <v>6050</v>
      </c>
      <c r="F16" s="20" t="s">
        <v>72</v>
      </c>
      <c r="G16" s="28">
        <f>SUM(J16)</f>
        <v>34440</v>
      </c>
      <c r="H16" s="39">
        <v>0</v>
      </c>
      <c r="I16" s="43">
        <v>34440</v>
      </c>
      <c r="J16" s="43">
        <v>34440</v>
      </c>
      <c r="K16" s="43">
        <f>SUM(J16/I16*100)</f>
        <v>100</v>
      </c>
      <c r="L16" s="148">
        <v>0</v>
      </c>
      <c r="M16" s="4"/>
    </row>
    <row r="17" spans="1:13" ht="7.5" customHeight="1">
      <c r="A17" s="20"/>
      <c r="B17" s="22"/>
      <c r="C17" s="40"/>
      <c r="D17" s="41"/>
      <c r="E17" s="42"/>
      <c r="F17" s="20"/>
      <c r="G17" s="28"/>
      <c r="H17" s="39"/>
      <c r="I17" s="43"/>
      <c r="J17" s="43"/>
      <c r="K17" s="43"/>
      <c r="L17" s="148"/>
      <c r="M17" s="4"/>
    </row>
    <row r="18" spans="1:13" ht="18.75" customHeight="1">
      <c r="A18" s="20">
        <v>2</v>
      </c>
      <c r="B18" s="104" t="s">
        <v>27</v>
      </c>
      <c r="C18" s="97" t="s">
        <v>9</v>
      </c>
      <c r="D18" s="98" t="s">
        <v>10</v>
      </c>
      <c r="E18" s="111">
        <v>6050</v>
      </c>
      <c r="F18" s="102" t="s">
        <v>73</v>
      </c>
      <c r="G18" s="28">
        <f>SUM(H18+J18)</f>
        <v>67710.31</v>
      </c>
      <c r="H18" s="39">
        <v>4000</v>
      </c>
      <c r="I18" s="43">
        <v>63711</v>
      </c>
      <c r="J18" s="43">
        <v>63710.31</v>
      </c>
      <c r="K18" s="43">
        <f>SUM(J18/I18*100)</f>
        <v>99.99891698450817</v>
      </c>
      <c r="L18" s="148">
        <v>0</v>
      </c>
      <c r="M18" s="4"/>
    </row>
    <row r="19" spans="1:13" ht="7.5" customHeight="1">
      <c r="A19" s="20"/>
      <c r="B19" s="104"/>
      <c r="C19" s="97"/>
      <c r="D19" s="98"/>
      <c r="E19" s="111"/>
      <c r="F19" s="102"/>
      <c r="G19" s="28"/>
      <c r="H19" s="39"/>
      <c r="I19" s="43"/>
      <c r="J19" s="43"/>
      <c r="K19" s="43"/>
      <c r="L19" s="148"/>
      <c r="M19" s="4"/>
    </row>
    <row r="20" spans="1:13" ht="18.75" customHeight="1">
      <c r="A20" s="20">
        <v>3</v>
      </c>
      <c r="B20" s="104" t="s">
        <v>47</v>
      </c>
      <c r="C20" s="97"/>
      <c r="D20" s="98"/>
      <c r="E20" s="111"/>
      <c r="F20" s="102"/>
      <c r="G20" s="28"/>
      <c r="H20" s="39"/>
      <c r="I20" s="43"/>
      <c r="J20" s="43"/>
      <c r="K20" s="43"/>
      <c r="L20" s="148"/>
      <c r="M20" s="4"/>
    </row>
    <row r="21" spans="1:13" ht="18.75" customHeight="1">
      <c r="A21" s="20"/>
      <c r="B21" s="104" t="s">
        <v>48</v>
      </c>
      <c r="C21" s="97" t="s">
        <v>9</v>
      </c>
      <c r="D21" s="98" t="s">
        <v>10</v>
      </c>
      <c r="E21" s="102">
        <v>6050</v>
      </c>
      <c r="F21" s="102" t="s">
        <v>72</v>
      </c>
      <c r="G21" s="28">
        <f>SUM(I21)</f>
        <v>22500</v>
      </c>
      <c r="H21" s="39">
        <v>0</v>
      </c>
      <c r="I21" s="43">
        <v>22500</v>
      </c>
      <c r="J21" s="43">
        <v>0</v>
      </c>
      <c r="K21" s="43">
        <f>SUM(J21/I21*100)</f>
        <v>0</v>
      </c>
      <c r="L21" s="148">
        <v>0</v>
      </c>
      <c r="M21" s="4"/>
    </row>
    <row r="22" spans="1:13" ht="7.5" customHeight="1">
      <c r="A22" s="20"/>
      <c r="B22" s="104"/>
      <c r="C22" s="97"/>
      <c r="D22" s="98"/>
      <c r="E22" s="102"/>
      <c r="F22" s="102"/>
      <c r="G22" s="28"/>
      <c r="H22" s="39"/>
      <c r="I22" s="43"/>
      <c r="J22" s="43"/>
      <c r="K22" s="43"/>
      <c r="L22" s="148"/>
      <c r="M22" s="4"/>
    </row>
    <row r="23" spans="1:13" ht="18.75" customHeight="1">
      <c r="A23" s="20">
        <v>4</v>
      </c>
      <c r="B23" s="46" t="s">
        <v>63</v>
      </c>
      <c r="C23" s="58">
        <v>10</v>
      </c>
      <c r="D23" s="157">
        <v>1010</v>
      </c>
      <c r="E23" s="102">
        <v>6050</v>
      </c>
      <c r="F23" s="102" t="s">
        <v>72</v>
      </c>
      <c r="G23" s="28">
        <f>SUM(J23)</f>
        <v>6334.5</v>
      </c>
      <c r="H23" s="39">
        <v>0</v>
      </c>
      <c r="I23" s="43">
        <v>6500</v>
      </c>
      <c r="J23" s="43">
        <v>6334.5</v>
      </c>
      <c r="K23" s="43">
        <f>SUM(J23/I23*100)</f>
        <v>97.45384615384616</v>
      </c>
      <c r="L23" s="148"/>
      <c r="M23" s="4"/>
    </row>
    <row r="24" spans="1:13" ht="6" customHeight="1">
      <c r="A24" s="20"/>
      <c r="B24" s="22"/>
      <c r="C24" s="50"/>
      <c r="D24" s="51"/>
      <c r="E24" s="52"/>
      <c r="F24" s="77"/>
      <c r="G24" s="28"/>
      <c r="H24" s="55"/>
      <c r="I24" s="30"/>
      <c r="J24" s="30"/>
      <c r="K24" s="30"/>
      <c r="L24" s="30"/>
      <c r="M24" s="4"/>
    </row>
    <row r="25" spans="1:13" ht="21" customHeight="1">
      <c r="A25" s="20"/>
      <c r="B25" s="70" t="s">
        <v>76</v>
      </c>
      <c r="C25" s="50"/>
      <c r="D25" s="51"/>
      <c r="E25" s="52"/>
      <c r="F25" s="77"/>
      <c r="G25" s="28"/>
      <c r="H25" s="55"/>
      <c r="I25" s="30"/>
      <c r="J25" s="30"/>
      <c r="K25" s="30"/>
      <c r="L25" s="30"/>
      <c r="M25" s="4"/>
    </row>
    <row r="26" spans="1:13" ht="6" customHeight="1">
      <c r="A26" s="20"/>
      <c r="B26" s="56"/>
      <c r="C26" s="50"/>
      <c r="D26" s="51"/>
      <c r="E26" s="52"/>
      <c r="F26" s="77"/>
      <c r="G26" s="28"/>
      <c r="H26" s="55"/>
      <c r="I26" s="54"/>
      <c r="J26" s="54"/>
      <c r="K26" s="54"/>
      <c r="L26" s="30"/>
      <c r="M26" s="4"/>
    </row>
    <row r="27" spans="1:13" ht="18.75" customHeight="1">
      <c r="A27" s="20">
        <v>5</v>
      </c>
      <c r="B27" s="104" t="s">
        <v>64</v>
      </c>
      <c r="C27" s="100"/>
      <c r="D27" s="158"/>
      <c r="E27" s="171"/>
      <c r="F27" s="100"/>
      <c r="G27" s="28"/>
      <c r="H27" s="55"/>
      <c r="I27" s="54"/>
      <c r="J27" s="54"/>
      <c r="K27" s="54"/>
      <c r="L27" s="30"/>
      <c r="M27" s="4"/>
    </row>
    <row r="28" spans="1:13" ht="18.75" customHeight="1">
      <c r="A28" s="20"/>
      <c r="B28" s="104" t="s">
        <v>65</v>
      </c>
      <c r="C28" s="100"/>
      <c r="D28" s="158"/>
      <c r="E28" s="171"/>
      <c r="F28" s="100"/>
      <c r="G28" s="28"/>
      <c r="H28" s="55"/>
      <c r="I28" s="54"/>
      <c r="J28" s="54"/>
      <c r="K28" s="54"/>
      <c r="L28" s="30"/>
      <c r="M28" s="4"/>
    </row>
    <row r="29" spans="1:13" ht="18.75" customHeight="1">
      <c r="A29" s="20"/>
      <c r="B29" s="104" t="s">
        <v>66</v>
      </c>
      <c r="C29" s="100">
        <v>600</v>
      </c>
      <c r="D29" s="101">
        <v>60014</v>
      </c>
      <c r="E29" s="111">
        <v>6620</v>
      </c>
      <c r="F29" s="102" t="s">
        <v>74</v>
      </c>
      <c r="G29" s="28">
        <f>SUM(J29)</f>
        <v>27675</v>
      </c>
      <c r="H29" s="55">
        <v>0</v>
      </c>
      <c r="I29" s="54">
        <v>30000</v>
      </c>
      <c r="J29" s="54">
        <v>27675</v>
      </c>
      <c r="K29" s="43">
        <f>SUM(J29/I29*100)</f>
        <v>92.25</v>
      </c>
      <c r="L29" s="30"/>
      <c r="M29" s="4"/>
    </row>
    <row r="30" spans="1:13" ht="6.75" customHeight="1">
      <c r="A30" s="20"/>
      <c r="B30" s="56"/>
      <c r="C30" s="50"/>
      <c r="D30" s="51"/>
      <c r="E30" s="52"/>
      <c r="F30" s="77"/>
      <c r="G30" s="28"/>
      <c r="H30" s="55"/>
      <c r="I30" s="54"/>
      <c r="J30" s="54"/>
      <c r="K30" s="54"/>
      <c r="L30" s="30"/>
      <c r="M30" s="4"/>
    </row>
    <row r="31" spans="1:13" ht="18.75" customHeight="1">
      <c r="A31" s="20">
        <v>6</v>
      </c>
      <c r="B31" s="57" t="s">
        <v>51</v>
      </c>
      <c r="C31" s="58">
        <v>600</v>
      </c>
      <c r="D31" s="61">
        <v>60016</v>
      </c>
      <c r="E31" s="172">
        <v>6050</v>
      </c>
      <c r="F31" s="62" t="s">
        <v>73</v>
      </c>
      <c r="G31" s="28">
        <f>SUM(J31+H31)</f>
        <v>19595.5</v>
      </c>
      <c r="H31" s="59">
        <v>2706</v>
      </c>
      <c r="I31" s="54">
        <v>20000</v>
      </c>
      <c r="J31" s="54">
        <v>16889.5</v>
      </c>
      <c r="K31" s="43">
        <f>SUM(J31/I31*100)</f>
        <v>84.44749999999999</v>
      </c>
      <c r="L31" s="30">
        <v>0</v>
      </c>
      <c r="M31" s="4"/>
    </row>
    <row r="32" spans="1:13" ht="18.75" customHeight="1">
      <c r="A32" s="20"/>
      <c r="B32" s="89" t="s">
        <v>23</v>
      </c>
      <c r="C32" s="58"/>
      <c r="D32" s="61"/>
      <c r="E32" s="172"/>
      <c r="F32" s="62"/>
      <c r="G32" s="24">
        <f>SUM(H32:I32)</f>
        <v>2000</v>
      </c>
      <c r="H32" s="59">
        <v>0</v>
      </c>
      <c r="I32" s="90">
        <v>2000</v>
      </c>
      <c r="J32" s="90">
        <v>2000</v>
      </c>
      <c r="K32" s="169">
        <f>SUM(J32/I32*100)</f>
        <v>100</v>
      </c>
      <c r="L32" s="30">
        <v>0</v>
      </c>
      <c r="M32" s="4"/>
    </row>
    <row r="33" spans="1:13" ht="7.5" customHeight="1">
      <c r="A33" s="20"/>
      <c r="B33" s="89"/>
      <c r="C33" s="58"/>
      <c r="D33" s="61"/>
      <c r="E33" s="172"/>
      <c r="F33" s="62"/>
      <c r="G33" s="24"/>
      <c r="H33" s="59"/>
      <c r="I33" s="90"/>
      <c r="J33" s="90"/>
      <c r="K33" s="43"/>
      <c r="L33" s="30"/>
      <c r="M33" s="4"/>
    </row>
    <row r="34" spans="1:13" ht="18.75" customHeight="1">
      <c r="A34" s="20">
        <v>7</v>
      </c>
      <c r="B34" s="46" t="s">
        <v>16</v>
      </c>
      <c r="C34" s="70">
        <v>600</v>
      </c>
      <c r="D34" s="92">
        <v>60016</v>
      </c>
      <c r="E34" s="170">
        <v>6050</v>
      </c>
      <c r="F34" s="92" t="s">
        <v>72</v>
      </c>
      <c r="G34" s="28">
        <f>SUM(H34:I34)</f>
        <v>9225</v>
      </c>
      <c r="H34" s="59">
        <v>0</v>
      </c>
      <c r="I34" s="54">
        <v>9225</v>
      </c>
      <c r="J34" s="54">
        <v>9225</v>
      </c>
      <c r="K34" s="43">
        <f>SUM(J34/I34*100)</f>
        <v>100</v>
      </c>
      <c r="L34" s="30">
        <v>0</v>
      </c>
      <c r="M34" s="4"/>
    </row>
    <row r="35" spans="1:13" ht="18.75" customHeight="1">
      <c r="A35" s="20"/>
      <c r="B35" s="93" t="s">
        <v>17</v>
      </c>
      <c r="C35" s="91"/>
      <c r="D35" s="92"/>
      <c r="E35" s="170"/>
      <c r="F35" s="92"/>
      <c r="G35" s="24">
        <f>SUM(H35:I35)</f>
        <v>7846</v>
      </c>
      <c r="H35" s="59">
        <v>0</v>
      </c>
      <c r="I35" s="90">
        <v>7846</v>
      </c>
      <c r="J35" s="90">
        <v>7846</v>
      </c>
      <c r="K35" s="43">
        <f>SUM(J35/I35*100)</f>
        <v>100</v>
      </c>
      <c r="L35" s="30">
        <v>0</v>
      </c>
      <c r="M35" s="4"/>
    </row>
    <row r="36" spans="1:13" ht="7.5" customHeight="1">
      <c r="A36" s="20"/>
      <c r="B36" s="94"/>
      <c r="C36" s="91"/>
      <c r="D36" s="45"/>
      <c r="E36" s="92"/>
      <c r="F36" s="92"/>
      <c r="G36" s="24"/>
      <c r="H36" s="59"/>
      <c r="I36" s="90"/>
      <c r="J36" s="90"/>
      <c r="K36" s="43"/>
      <c r="L36" s="30"/>
      <c r="M36" s="4"/>
    </row>
    <row r="37" spans="1:13" ht="18.75" customHeight="1">
      <c r="A37" s="20">
        <v>8</v>
      </c>
      <c r="B37" s="69" t="s">
        <v>18</v>
      </c>
      <c r="C37" s="70">
        <v>600</v>
      </c>
      <c r="D37" s="45">
        <v>60016</v>
      </c>
      <c r="E37" s="92">
        <v>6050</v>
      </c>
      <c r="F37" s="92" t="s">
        <v>72</v>
      </c>
      <c r="G37" s="28">
        <f>SUM(J37)</f>
        <v>71924.69</v>
      </c>
      <c r="H37" s="59">
        <v>0</v>
      </c>
      <c r="I37" s="54">
        <v>72000</v>
      </c>
      <c r="J37" s="54">
        <v>71924.69</v>
      </c>
      <c r="K37" s="43">
        <f>SUM(J37/I37*100)</f>
        <v>99.89540277777779</v>
      </c>
      <c r="L37" s="30">
        <v>0</v>
      </c>
      <c r="M37" s="4"/>
    </row>
    <row r="38" spans="1:13" ht="18.75" customHeight="1">
      <c r="A38" s="20"/>
      <c r="B38" s="93" t="s">
        <v>17</v>
      </c>
      <c r="C38" s="91"/>
      <c r="D38" s="45"/>
      <c r="E38" s="92"/>
      <c r="F38" s="92"/>
      <c r="G38" s="24">
        <f>SUM(H38:I38)</f>
        <v>25474</v>
      </c>
      <c r="H38" s="59">
        <v>0</v>
      </c>
      <c r="I38" s="90">
        <v>25474</v>
      </c>
      <c r="J38" s="90">
        <v>25474</v>
      </c>
      <c r="K38" s="43">
        <f>SUM(J38/I38*100)</f>
        <v>100</v>
      </c>
      <c r="L38" s="30">
        <v>0</v>
      </c>
      <c r="M38" s="4"/>
    </row>
    <row r="39" spans="1:13" ht="6.75" customHeight="1">
      <c r="A39" s="20"/>
      <c r="B39" s="94"/>
      <c r="C39" s="91"/>
      <c r="D39" s="45"/>
      <c r="E39" s="92"/>
      <c r="F39" s="92"/>
      <c r="G39" s="24"/>
      <c r="H39" s="59"/>
      <c r="I39" s="90"/>
      <c r="J39" s="90"/>
      <c r="K39" s="43"/>
      <c r="L39" s="30"/>
      <c r="M39" s="4"/>
    </row>
    <row r="40" spans="1:13" ht="18.75" customHeight="1">
      <c r="A40" s="20">
        <v>9</v>
      </c>
      <c r="B40" s="95" t="s">
        <v>21</v>
      </c>
      <c r="C40" s="70">
        <v>600</v>
      </c>
      <c r="D40" s="92">
        <v>60016</v>
      </c>
      <c r="E40" s="92">
        <v>6050</v>
      </c>
      <c r="F40" s="92" t="s">
        <v>73</v>
      </c>
      <c r="G40" s="28">
        <f>SUM(H40+I40+L40)</f>
        <v>542671.1599999999</v>
      </c>
      <c r="H40" s="59">
        <v>16671.16</v>
      </c>
      <c r="I40" s="54">
        <v>313000</v>
      </c>
      <c r="J40" s="54">
        <v>310146.71</v>
      </c>
      <c r="K40" s="43">
        <f>SUM(J40/I40*100)</f>
        <v>99.08840575079873</v>
      </c>
      <c r="L40" s="30">
        <v>213000</v>
      </c>
      <c r="M40" s="4"/>
    </row>
    <row r="41" spans="1:13" ht="6.75" customHeight="1">
      <c r="A41" s="20"/>
      <c r="B41" s="94"/>
      <c r="C41" s="91"/>
      <c r="D41" s="45"/>
      <c r="E41" s="92"/>
      <c r="F41" s="92"/>
      <c r="G41" s="24"/>
      <c r="H41" s="59"/>
      <c r="I41" s="90"/>
      <c r="J41" s="90"/>
      <c r="K41" s="43"/>
      <c r="L41" s="30"/>
      <c r="M41" s="4"/>
    </row>
    <row r="42" spans="1:13" ht="18.75" customHeight="1">
      <c r="A42" s="20">
        <v>10</v>
      </c>
      <c r="B42" s="46" t="s">
        <v>45</v>
      </c>
      <c r="C42" s="70">
        <v>600</v>
      </c>
      <c r="D42" s="92">
        <v>60016</v>
      </c>
      <c r="E42" s="92">
        <v>6050</v>
      </c>
      <c r="F42" s="92" t="s">
        <v>72</v>
      </c>
      <c r="G42" s="28">
        <f>SUM(J42)</f>
        <v>1250</v>
      </c>
      <c r="H42" s="59">
        <v>0</v>
      </c>
      <c r="I42" s="54">
        <v>6500</v>
      </c>
      <c r="J42" s="54">
        <v>1250</v>
      </c>
      <c r="K42" s="43">
        <f>SUM(J42/I42*100)</f>
        <v>19.230769230769234</v>
      </c>
      <c r="L42" s="30">
        <v>0</v>
      </c>
      <c r="M42" s="4"/>
    </row>
    <row r="43" spans="1:13" ht="7.5" customHeight="1">
      <c r="A43" s="20"/>
      <c r="B43" s="69"/>
      <c r="C43" s="70"/>
      <c r="D43" s="45"/>
      <c r="E43" s="92"/>
      <c r="F43" s="92"/>
      <c r="G43" s="28"/>
      <c r="H43" s="59"/>
      <c r="I43" s="54"/>
      <c r="J43" s="54"/>
      <c r="K43" s="43"/>
      <c r="L43" s="30"/>
      <c r="M43" s="4"/>
    </row>
    <row r="44" spans="1:13" ht="18.75" customHeight="1">
      <c r="A44" s="20">
        <v>11</v>
      </c>
      <c r="B44" s="69" t="s">
        <v>26</v>
      </c>
      <c r="C44" s="70">
        <v>600</v>
      </c>
      <c r="D44" s="45">
        <v>60016</v>
      </c>
      <c r="E44" s="92">
        <v>6050</v>
      </c>
      <c r="F44" s="92" t="s">
        <v>72</v>
      </c>
      <c r="G44" s="28">
        <f>SUM(J44)</f>
        <v>4984</v>
      </c>
      <c r="H44" s="59">
        <v>0</v>
      </c>
      <c r="I44" s="54">
        <v>5000</v>
      </c>
      <c r="J44" s="54">
        <v>4984</v>
      </c>
      <c r="K44" s="43">
        <f>SUM(J44/I44*100)</f>
        <v>99.68</v>
      </c>
      <c r="L44" s="30">
        <v>0</v>
      </c>
      <c r="M44" s="4"/>
    </row>
    <row r="45" spans="1:13" ht="7.5" customHeight="1">
      <c r="A45" s="20"/>
      <c r="B45" s="94"/>
      <c r="C45" s="91"/>
      <c r="D45" s="45"/>
      <c r="E45" s="92"/>
      <c r="F45" s="92"/>
      <c r="G45" s="24"/>
      <c r="H45" s="59"/>
      <c r="I45" s="90"/>
      <c r="J45" s="90"/>
      <c r="K45" s="43"/>
      <c r="L45" s="30"/>
      <c r="M45" s="4"/>
    </row>
    <row r="46" spans="1:13" ht="18.75" customHeight="1">
      <c r="A46" s="20">
        <v>12</v>
      </c>
      <c r="B46" s="46" t="s">
        <v>22</v>
      </c>
      <c r="C46" s="70">
        <v>600</v>
      </c>
      <c r="D46" s="92">
        <v>60016</v>
      </c>
      <c r="E46" s="92">
        <v>6050</v>
      </c>
      <c r="F46" s="92" t="s">
        <v>72</v>
      </c>
      <c r="G46" s="28">
        <f>SUM(J46)</f>
        <v>1250</v>
      </c>
      <c r="H46" s="59">
        <v>0</v>
      </c>
      <c r="I46" s="54">
        <v>5904</v>
      </c>
      <c r="J46" s="54">
        <v>1250</v>
      </c>
      <c r="K46" s="43">
        <f>SUM(J46/I46*100)</f>
        <v>21.17208672086721</v>
      </c>
      <c r="L46" s="30">
        <v>0</v>
      </c>
      <c r="M46" s="4"/>
    </row>
    <row r="47" spans="1:13" ht="6.75" customHeight="1">
      <c r="A47" s="47"/>
      <c r="B47" s="186"/>
      <c r="C47" s="168"/>
      <c r="D47" s="184"/>
      <c r="E47" s="185"/>
      <c r="F47" s="185"/>
      <c r="G47" s="48"/>
      <c r="H47" s="160"/>
      <c r="I47" s="60"/>
      <c r="J47" s="60"/>
      <c r="K47" s="161"/>
      <c r="L47" s="49"/>
      <c r="M47" s="4"/>
    </row>
    <row r="48" spans="1:13" ht="8.25" customHeight="1">
      <c r="A48" s="27"/>
      <c r="B48" s="69"/>
      <c r="C48" s="173"/>
      <c r="D48" s="45"/>
      <c r="E48" s="45"/>
      <c r="F48" s="45"/>
      <c r="G48" s="179"/>
      <c r="H48" s="59"/>
      <c r="I48" s="55"/>
      <c r="J48" s="55"/>
      <c r="K48" s="180"/>
      <c r="L48" s="55"/>
      <c r="M48" s="4"/>
    </row>
    <row r="49" spans="1:13" ht="10.5" customHeight="1" thickBot="1">
      <c r="A49" s="27"/>
      <c r="B49" s="181"/>
      <c r="C49" s="187"/>
      <c r="D49" s="182"/>
      <c r="E49" s="182"/>
      <c r="F49" s="182"/>
      <c r="G49" s="188"/>
      <c r="H49" s="183"/>
      <c r="I49" s="189"/>
      <c r="J49" s="189"/>
      <c r="K49" s="190"/>
      <c r="L49" s="189"/>
      <c r="M49" s="4"/>
    </row>
    <row r="50" spans="1:13" ht="18.75" customHeight="1" thickTop="1">
      <c r="A50" s="211" t="s">
        <v>8</v>
      </c>
      <c r="B50" s="164"/>
      <c r="C50" s="214" t="s">
        <v>4</v>
      </c>
      <c r="D50" s="215"/>
      <c r="E50" s="216"/>
      <c r="F50" s="218" t="s">
        <v>71</v>
      </c>
      <c r="G50" s="200" t="s">
        <v>15</v>
      </c>
      <c r="H50" s="208" t="s">
        <v>3</v>
      </c>
      <c r="I50" s="209"/>
      <c r="J50" s="209"/>
      <c r="K50" s="209"/>
      <c r="L50" s="210"/>
      <c r="M50" s="4"/>
    </row>
    <row r="51" spans="1:13" ht="18.75" customHeight="1">
      <c r="A51" s="212"/>
      <c r="B51" s="15" t="s">
        <v>0</v>
      </c>
      <c r="C51" s="208"/>
      <c r="D51" s="209"/>
      <c r="E51" s="217"/>
      <c r="F51" s="218"/>
      <c r="G51" s="200"/>
      <c r="H51" s="14">
        <v>2012</v>
      </c>
      <c r="I51" s="205">
        <v>2013</v>
      </c>
      <c r="J51" s="206"/>
      <c r="K51" s="207"/>
      <c r="L51" s="202">
        <v>2014</v>
      </c>
      <c r="M51" s="4"/>
    </row>
    <row r="52" spans="1:13" ht="18.75" customHeight="1">
      <c r="A52" s="212"/>
      <c r="B52" s="14" t="s">
        <v>1</v>
      </c>
      <c r="C52" s="197" t="s">
        <v>13</v>
      </c>
      <c r="D52" s="197" t="s">
        <v>14</v>
      </c>
      <c r="E52" s="197" t="s">
        <v>2</v>
      </c>
      <c r="F52" s="218"/>
      <c r="G52" s="200"/>
      <c r="H52" s="14" t="s">
        <v>7</v>
      </c>
      <c r="I52" s="199" t="s">
        <v>40</v>
      </c>
      <c r="J52" s="199" t="s">
        <v>41</v>
      </c>
      <c r="K52" s="199" t="s">
        <v>42</v>
      </c>
      <c r="L52" s="203"/>
      <c r="M52" s="4"/>
    </row>
    <row r="53" spans="1:13" ht="18.75" customHeight="1" thickBot="1">
      <c r="A53" s="213"/>
      <c r="B53" s="163"/>
      <c r="C53" s="198"/>
      <c r="D53" s="198"/>
      <c r="E53" s="198"/>
      <c r="F53" s="219"/>
      <c r="G53" s="201"/>
      <c r="H53" s="163" t="s">
        <v>6</v>
      </c>
      <c r="I53" s="198"/>
      <c r="J53" s="198"/>
      <c r="K53" s="198"/>
      <c r="L53" s="204"/>
      <c r="M53" s="4"/>
    </row>
    <row r="54" spans="1:13" ht="7.5" customHeight="1" thickTop="1">
      <c r="A54" s="20"/>
      <c r="B54" s="69"/>
      <c r="C54" s="70"/>
      <c r="D54" s="45"/>
      <c r="E54" s="92"/>
      <c r="F54" s="92"/>
      <c r="G54" s="28"/>
      <c r="H54" s="59"/>
      <c r="I54" s="54"/>
      <c r="J54" s="54"/>
      <c r="K54" s="43"/>
      <c r="L54" s="30"/>
      <c r="M54" s="4"/>
    </row>
    <row r="55" spans="1:13" ht="18.75" customHeight="1">
      <c r="A55" s="20">
        <v>13</v>
      </c>
      <c r="B55" s="69" t="s">
        <v>52</v>
      </c>
      <c r="C55" s="70">
        <v>600</v>
      </c>
      <c r="D55" s="101">
        <v>60016</v>
      </c>
      <c r="E55" s="102">
        <v>6050</v>
      </c>
      <c r="F55" s="102" t="s">
        <v>72</v>
      </c>
      <c r="G55" s="28">
        <f>SUM(H55:I55)</f>
        <v>2200</v>
      </c>
      <c r="H55" s="59">
        <v>0</v>
      </c>
      <c r="I55" s="54">
        <v>2200</v>
      </c>
      <c r="J55" s="54">
        <v>2200</v>
      </c>
      <c r="K55" s="43">
        <f>SUM(J55/I55*100)</f>
        <v>100</v>
      </c>
      <c r="L55" s="30">
        <v>0</v>
      </c>
      <c r="M55" s="4"/>
    </row>
    <row r="56" spans="1:13" ht="6.75" customHeight="1">
      <c r="A56" s="20"/>
      <c r="B56" s="69"/>
      <c r="C56" s="70"/>
      <c r="D56" s="101"/>
      <c r="E56" s="102"/>
      <c r="F56" s="102"/>
      <c r="G56" s="28"/>
      <c r="H56" s="59"/>
      <c r="I56" s="54"/>
      <c r="J56" s="54"/>
      <c r="K56" s="43"/>
      <c r="L56" s="30"/>
      <c r="M56" s="4"/>
    </row>
    <row r="57" spans="1:13" ht="18.75" customHeight="1">
      <c r="A57" s="20">
        <v>14</v>
      </c>
      <c r="B57" s="99" t="s">
        <v>53</v>
      </c>
      <c r="C57" s="58">
        <v>600</v>
      </c>
      <c r="D57" s="61">
        <v>60016</v>
      </c>
      <c r="E57" s="62">
        <v>6050</v>
      </c>
      <c r="F57" s="62" t="s">
        <v>73</v>
      </c>
      <c r="G57" s="28">
        <f>SUM(H57+J57)</f>
        <v>26669</v>
      </c>
      <c r="H57" s="59">
        <v>21070</v>
      </c>
      <c r="I57" s="54">
        <v>5600</v>
      </c>
      <c r="J57" s="54">
        <v>5599</v>
      </c>
      <c r="K57" s="43">
        <f>SUM(J57/I57*100)</f>
        <v>99.98214285714285</v>
      </c>
      <c r="L57" s="30">
        <v>0</v>
      </c>
      <c r="M57" s="4"/>
    </row>
    <row r="58" spans="1:13" ht="5.25" customHeight="1">
      <c r="A58" s="20"/>
      <c r="B58" s="69"/>
      <c r="C58" s="70"/>
      <c r="D58" s="45"/>
      <c r="E58" s="92"/>
      <c r="F58" s="92"/>
      <c r="G58" s="28"/>
      <c r="H58" s="59"/>
      <c r="I58" s="54"/>
      <c r="J58" s="54"/>
      <c r="K58" s="43"/>
      <c r="L58" s="30"/>
      <c r="M58" s="4"/>
    </row>
    <row r="59" spans="1:13" ht="18.75" customHeight="1">
      <c r="A59" s="20">
        <v>15</v>
      </c>
      <c r="B59" s="69" t="s">
        <v>44</v>
      </c>
      <c r="C59" s="70">
        <v>600</v>
      </c>
      <c r="D59" s="45">
        <v>60017</v>
      </c>
      <c r="E59" s="92">
        <v>6050</v>
      </c>
      <c r="F59" s="92" t="s">
        <v>72</v>
      </c>
      <c r="G59" s="28">
        <f>SUM(H59:I59)</f>
        <v>3000</v>
      </c>
      <c r="H59" s="59">
        <v>0</v>
      </c>
      <c r="I59" s="54">
        <v>3000</v>
      </c>
      <c r="J59" s="54">
        <v>3000</v>
      </c>
      <c r="K59" s="43">
        <f>SUM(J59/I59*100)</f>
        <v>100</v>
      </c>
      <c r="L59" s="30">
        <v>0</v>
      </c>
      <c r="M59" s="4"/>
    </row>
    <row r="60" spans="1:13" ht="5.25" customHeight="1">
      <c r="A60" s="20"/>
      <c r="B60" s="94"/>
      <c r="C60" s="91"/>
      <c r="D60" s="45"/>
      <c r="E60" s="92"/>
      <c r="F60" s="92"/>
      <c r="G60" s="24"/>
      <c r="H60" s="59"/>
      <c r="I60" s="90"/>
      <c r="J60" s="90"/>
      <c r="K60" s="43"/>
      <c r="L60" s="30"/>
      <c r="M60" s="4"/>
    </row>
    <row r="61" spans="1:13" ht="18.75" customHeight="1">
      <c r="A61" s="20">
        <v>16</v>
      </c>
      <c r="B61" s="44" t="s">
        <v>19</v>
      </c>
      <c r="C61" s="58">
        <v>600</v>
      </c>
      <c r="D61" s="61">
        <v>60017</v>
      </c>
      <c r="E61" s="62">
        <v>6050</v>
      </c>
      <c r="F61" s="62" t="s">
        <v>73</v>
      </c>
      <c r="G61" s="28">
        <f>SUM(H61:L61)</f>
        <v>26822.5</v>
      </c>
      <c r="H61" s="59">
        <v>9602.5</v>
      </c>
      <c r="I61" s="54">
        <v>17220</v>
      </c>
      <c r="J61" s="54">
        <v>0</v>
      </c>
      <c r="K61" s="43">
        <f>SUM(J61/I61*100)</f>
        <v>0</v>
      </c>
      <c r="L61" s="30">
        <v>0</v>
      </c>
      <c r="M61" s="4"/>
    </row>
    <row r="62" spans="1:13" ht="6" customHeight="1">
      <c r="A62" s="20"/>
      <c r="B62" s="44"/>
      <c r="C62" s="58"/>
      <c r="D62" s="61"/>
      <c r="E62" s="62"/>
      <c r="F62" s="62"/>
      <c r="G62" s="28"/>
      <c r="H62" s="59"/>
      <c r="I62" s="54"/>
      <c r="J62" s="54"/>
      <c r="K62" s="43"/>
      <c r="L62" s="30"/>
      <c r="M62" s="4"/>
    </row>
    <row r="63" spans="1:13" ht="18.75" customHeight="1">
      <c r="A63" s="20">
        <v>17</v>
      </c>
      <c r="B63" s="44" t="s">
        <v>38</v>
      </c>
      <c r="C63" s="58">
        <v>600</v>
      </c>
      <c r="D63" s="61">
        <v>60017</v>
      </c>
      <c r="E63" s="62">
        <v>6050</v>
      </c>
      <c r="F63" s="62" t="s">
        <v>72</v>
      </c>
      <c r="G63" s="28">
        <f>SUM(J63)</f>
        <v>43264.54</v>
      </c>
      <c r="H63" s="59">
        <v>0</v>
      </c>
      <c r="I63" s="54">
        <v>43300</v>
      </c>
      <c r="J63" s="54">
        <v>43264.54</v>
      </c>
      <c r="K63" s="43">
        <f>SUM(J63/I63*100)</f>
        <v>99.91810623556582</v>
      </c>
      <c r="L63" s="30">
        <v>0</v>
      </c>
      <c r="M63" s="4"/>
    </row>
    <row r="64" spans="1:13" ht="6" customHeight="1">
      <c r="A64" s="20"/>
      <c r="B64" s="44"/>
      <c r="C64" s="58"/>
      <c r="D64" s="61"/>
      <c r="E64" s="62"/>
      <c r="F64" s="62"/>
      <c r="G64" s="28"/>
      <c r="H64" s="59"/>
      <c r="I64" s="54"/>
      <c r="J64" s="54"/>
      <c r="K64" s="43"/>
      <c r="L64" s="30"/>
      <c r="M64" s="4"/>
    </row>
    <row r="65" spans="1:13" ht="18.75" customHeight="1">
      <c r="A65" s="20">
        <v>18</v>
      </c>
      <c r="B65" s="73" t="s">
        <v>28</v>
      </c>
      <c r="C65" s="26">
        <v>600</v>
      </c>
      <c r="D65" s="27">
        <v>60095</v>
      </c>
      <c r="E65" s="20">
        <v>6060</v>
      </c>
      <c r="F65" s="20" t="s">
        <v>72</v>
      </c>
      <c r="G65" s="28">
        <f>SUM(H65:I65)</f>
        <v>63660</v>
      </c>
      <c r="H65" s="59">
        <v>0</v>
      </c>
      <c r="I65" s="54">
        <v>63660</v>
      </c>
      <c r="J65" s="54">
        <v>63660</v>
      </c>
      <c r="K65" s="43">
        <f>SUM(J65/I65*100)</f>
        <v>100</v>
      </c>
      <c r="L65" s="30">
        <v>0</v>
      </c>
      <c r="M65" s="4"/>
    </row>
    <row r="66" spans="1:13" ht="6" customHeight="1">
      <c r="A66" s="20"/>
      <c r="B66" s="69"/>
      <c r="C66" s="26"/>
      <c r="D66" s="27"/>
      <c r="E66" s="20"/>
      <c r="F66" s="20"/>
      <c r="G66" s="28"/>
      <c r="H66" s="59"/>
      <c r="I66" s="54"/>
      <c r="J66" s="54"/>
      <c r="K66" s="43"/>
      <c r="L66" s="30"/>
      <c r="M66" s="4"/>
    </row>
    <row r="67" spans="1:13" ht="18.75" customHeight="1">
      <c r="A67" s="20">
        <v>19</v>
      </c>
      <c r="B67" s="162" t="s">
        <v>69</v>
      </c>
      <c r="C67" s="91"/>
      <c r="D67" s="45"/>
      <c r="E67" s="92"/>
      <c r="F67" s="92"/>
      <c r="G67" s="28"/>
      <c r="H67" s="59"/>
      <c r="I67" s="54"/>
      <c r="J67" s="54"/>
      <c r="K67" s="43"/>
      <c r="L67" s="30"/>
      <c r="M67" s="4"/>
    </row>
    <row r="68" spans="1:13" ht="18.75" customHeight="1">
      <c r="A68" s="20"/>
      <c r="B68" s="162" t="s">
        <v>70</v>
      </c>
      <c r="C68" s="70">
        <v>600</v>
      </c>
      <c r="D68" s="45">
        <v>60095</v>
      </c>
      <c r="E68" s="92">
        <v>6050</v>
      </c>
      <c r="F68" s="92" t="s">
        <v>72</v>
      </c>
      <c r="G68" s="28">
        <f>SUM(J68)</f>
        <v>16147.06</v>
      </c>
      <c r="H68" s="59">
        <v>0</v>
      </c>
      <c r="I68" s="54">
        <v>20000</v>
      </c>
      <c r="J68" s="54">
        <v>16147.06</v>
      </c>
      <c r="K68" s="43">
        <f>SUM(J68/I68*100)</f>
        <v>80.7353</v>
      </c>
      <c r="L68" s="30"/>
      <c r="M68" s="4"/>
    </row>
    <row r="69" spans="1:13" ht="6" customHeight="1">
      <c r="A69" s="20"/>
      <c r="B69" s="69"/>
      <c r="C69" s="70"/>
      <c r="D69" s="45"/>
      <c r="E69" s="92"/>
      <c r="F69" s="92"/>
      <c r="G69" s="28"/>
      <c r="H69" s="59"/>
      <c r="I69" s="54"/>
      <c r="J69" s="54"/>
      <c r="K69" s="43"/>
      <c r="L69" s="30"/>
      <c r="M69" s="4"/>
    </row>
    <row r="70" spans="1:13" ht="18.75" customHeight="1">
      <c r="A70" s="20"/>
      <c r="B70" s="70" t="s">
        <v>77</v>
      </c>
      <c r="C70" s="70"/>
      <c r="D70" s="45"/>
      <c r="E70" s="92"/>
      <c r="F70" s="92"/>
      <c r="G70" s="28"/>
      <c r="H70" s="59"/>
      <c r="I70" s="54"/>
      <c r="J70" s="54"/>
      <c r="K70" s="43"/>
      <c r="L70" s="30"/>
      <c r="M70" s="4"/>
    </row>
    <row r="71" spans="1:13" ht="5.25" customHeight="1">
      <c r="A71" s="20"/>
      <c r="B71" s="69"/>
      <c r="C71" s="70"/>
      <c r="D71" s="45"/>
      <c r="E71" s="92"/>
      <c r="F71" s="92"/>
      <c r="G71" s="28"/>
      <c r="H71" s="59"/>
      <c r="I71" s="54"/>
      <c r="J71" s="54"/>
      <c r="K71" s="43"/>
      <c r="L71" s="30"/>
      <c r="M71" s="4"/>
    </row>
    <row r="72" spans="1:13" ht="18.75" customHeight="1">
      <c r="A72" s="20">
        <v>20</v>
      </c>
      <c r="B72" s="73" t="s">
        <v>11</v>
      </c>
      <c r="C72" s="26">
        <v>700</v>
      </c>
      <c r="D72" s="27">
        <v>70005</v>
      </c>
      <c r="E72" s="20">
        <v>6050</v>
      </c>
      <c r="F72" s="20" t="s">
        <v>72</v>
      </c>
      <c r="G72" s="28">
        <f>SUM(J72)</f>
        <v>40445.22</v>
      </c>
      <c r="H72" s="78">
        <v>0</v>
      </c>
      <c r="I72" s="71">
        <v>41500</v>
      </c>
      <c r="J72" s="71">
        <v>40445.22</v>
      </c>
      <c r="K72" s="43">
        <f>SUM(J72/I72*100)</f>
        <v>97.45836144578314</v>
      </c>
      <c r="L72" s="72">
        <v>0</v>
      </c>
      <c r="M72" s="4"/>
    </row>
    <row r="73" spans="1:13" ht="6" customHeight="1">
      <c r="A73" s="20"/>
      <c r="B73" s="69"/>
      <c r="C73" s="70"/>
      <c r="D73" s="45"/>
      <c r="E73" s="92"/>
      <c r="F73" s="92"/>
      <c r="G73" s="28"/>
      <c r="H73" s="59"/>
      <c r="I73" s="54"/>
      <c r="J73" s="54"/>
      <c r="K73" s="43"/>
      <c r="L73" s="30"/>
      <c r="M73" s="4"/>
    </row>
    <row r="74" spans="1:13" ht="18.75" customHeight="1">
      <c r="A74" s="20"/>
      <c r="B74" s="107" t="s">
        <v>78</v>
      </c>
      <c r="C74" s="70"/>
      <c r="D74" s="45"/>
      <c r="E74" s="92"/>
      <c r="F74" s="92"/>
      <c r="G74" s="28"/>
      <c r="H74" s="59"/>
      <c r="I74" s="54"/>
      <c r="J74" s="54"/>
      <c r="K74" s="43"/>
      <c r="L74" s="30"/>
      <c r="M74" s="4"/>
    </row>
    <row r="75" spans="1:13" ht="6" customHeight="1">
      <c r="A75" s="20"/>
      <c r="B75" s="173"/>
      <c r="C75" s="70"/>
      <c r="D75" s="45"/>
      <c r="E75" s="92"/>
      <c r="F75" s="92"/>
      <c r="G75" s="28"/>
      <c r="H75" s="59"/>
      <c r="I75" s="54"/>
      <c r="J75" s="54"/>
      <c r="K75" s="43"/>
      <c r="L75" s="30"/>
      <c r="M75" s="4"/>
    </row>
    <row r="76" spans="1:13" ht="18.75" customHeight="1">
      <c r="A76" s="20">
        <v>21</v>
      </c>
      <c r="B76" s="73" t="s">
        <v>30</v>
      </c>
      <c r="C76" s="26">
        <v>750</v>
      </c>
      <c r="D76" s="27">
        <v>75023</v>
      </c>
      <c r="E76" s="20">
        <v>6060</v>
      </c>
      <c r="F76" s="20" t="s">
        <v>72</v>
      </c>
      <c r="G76" s="28">
        <f>SUM(J76)</f>
        <v>4990</v>
      </c>
      <c r="H76" s="74">
        <v>0</v>
      </c>
      <c r="I76" s="71">
        <v>5000</v>
      </c>
      <c r="J76" s="71">
        <v>4990</v>
      </c>
      <c r="K76" s="43">
        <f>SUM(J76/I76*100)</f>
        <v>99.8</v>
      </c>
      <c r="L76" s="30"/>
      <c r="M76" s="4"/>
    </row>
    <row r="77" spans="1:13" ht="6" customHeight="1">
      <c r="A77" s="20"/>
      <c r="B77" s="73"/>
      <c r="C77" s="26"/>
      <c r="D77" s="27"/>
      <c r="E77" s="20"/>
      <c r="F77" s="20"/>
      <c r="G77" s="28"/>
      <c r="H77" s="74"/>
      <c r="I77" s="71"/>
      <c r="J77" s="71"/>
      <c r="K77" s="43"/>
      <c r="L77" s="30"/>
      <c r="M77" s="4"/>
    </row>
    <row r="78" spans="1:13" ht="18.75" customHeight="1">
      <c r="A78" s="20">
        <v>22</v>
      </c>
      <c r="B78" s="73" t="s">
        <v>31</v>
      </c>
      <c r="C78" s="26">
        <v>750</v>
      </c>
      <c r="D78" s="27">
        <v>75023</v>
      </c>
      <c r="E78" s="20">
        <v>6060</v>
      </c>
      <c r="F78" s="20" t="s">
        <v>72</v>
      </c>
      <c r="G78" s="28">
        <f>SUM(J78)</f>
        <v>7380</v>
      </c>
      <c r="H78" s="74">
        <v>0</v>
      </c>
      <c r="I78" s="71">
        <v>7400</v>
      </c>
      <c r="J78" s="71">
        <v>7380</v>
      </c>
      <c r="K78" s="43">
        <f>SUM(J78/I78*100)</f>
        <v>99.72972972972973</v>
      </c>
      <c r="L78" s="30"/>
      <c r="M78" s="4"/>
    </row>
    <row r="79" spans="1:13" ht="6.75" customHeight="1">
      <c r="A79" s="20"/>
      <c r="B79" s="69"/>
      <c r="C79" s="26"/>
      <c r="D79" s="27"/>
      <c r="E79" s="20"/>
      <c r="F79" s="20"/>
      <c r="G79" s="28"/>
      <c r="H79" s="74"/>
      <c r="I79" s="71"/>
      <c r="J79" s="71"/>
      <c r="K79" s="43"/>
      <c r="L79" s="30"/>
      <c r="M79" s="4"/>
    </row>
    <row r="80" spans="1:13" ht="18.75" customHeight="1">
      <c r="A80" s="20"/>
      <c r="B80" s="173" t="s">
        <v>83</v>
      </c>
      <c r="C80" s="26"/>
      <c r="D80" s="27"/>
      <c r="E80" s="20"/>
      <c r="F80" s="20"/>
      <c r="G80" s="28"/>
      <c r="H80" s="74"/>
      <c r="I80" s="71"/>
      <c r="J80" s="71"/>
      <c r="K80" s="43"/>
      <c r="L80" s="30"/>
      <c r="M80" s="4"/>
    </row>
    <row r="81" spans="1:13" ht="6" customHeight="1">
      <c r="A81" s="20"/>
      <c r="B81" s="69"/>
      <c r="C81" s="26"/>
      <c r="D81" s="27"/>
      <c r="E81" s="20"/>
      <c r="F81" s="20"/>
      <c r="G81" s="28"/>
      <c r="H81" s="74"/>
      <c r="I81" s="71"/>
      <c r="J81" s="71"/>
      <c r="K81" s="43"/>
      <c r="L81" s="30"/>
      <c r="M81" s="4"/>
    </row>
    <row r="82" spans="1:13" ht="18.75" customHeight="1">
      <c r="A82" s="20">
        <v>23</v>
      </c>
      <c r="B82" s="112" t="s">
        <v>59</v>
      </c>
      <c r="C82" s="100"/>
      <c r="D82" s="101"/>
      <c r="E82" s="111"/>
      <c r="F82" s="111"/>
      <c r="G82" s="28"/>
      <c r="H82" s="74"/>
      <c r="I82" s="71"/>
      <c r="J82" s="71"/>
      <c r="K82" s="43"/>
      <c r="L82" s="30"/>
      <c r="M82" s="4"/>
    </row>
    <row r="83" spans="1:13" ht="18.75" customHeight="1">
      <c r="A83" s="20"/>
      <c r="B83" s="112" t="s">
        <v>60</v>
      </c>
      <c r="C83" s="70">
        <v>754</v>
      </c>
      <c r="D83" s="45">
        <v>75412</v>
      </c>
      <c r="E83" s="92">
        <v>6230</v>
      </c>
      <c r="F83" s="92" t="s">
        <v>74</v>
      </c>
      <c r="G83" s="28">
        <f>SUM(H83:I83)</f>
        <v>20000</v>
      </c>
      <c r="H83" s="74">
        <v>0</v>
      </c>
      <c r="I83" s="71">
        <v>20000</v>
      </c>
      <c r="J83" s="177">
        <v>20000</v>
      </c>
      <c r="K83" s="43">
        <f>SUM(J83/I83*100)</f>
        <v>100</v>
      </c>
      <c r="L83" s="30"/>
      <c r="M83" s="4"/>
    </row>
    <row r="84" spans="1:13" ht="6" customHeight="1">
      <c r="A84" s="20"/>
      <c r="B84" s="105"/>
      <c r="C84" s="58"/>
      <c r="D84" s="61"/>
      <c r="E84" s="62"/>
      <c r="F84" s="159"/>
      <c r="G84" s="28"/>
      <c r="H84" s="149"/>
      <c r="I84" s="55"/>
      <c r="J84" s="30"/>
      <c r="K84" s="55"/>
      <c r="L84" s="30"/>
      <c r="M84" s="4"/>
    </row>
    <row r="85" spans="1:13" ht="21" customHeight="1">
      <c r="A85" s="20"/>
      <c r="B85" s="26" t="s">
        <v>35</v>
      </c>
      <c r="C85" s="58"/>
      <c r="D85" s="61"/>
      <c r="E85" s="62"/>
      <c r="F85" s="159"/>
      <c r="G85" s="28"/>
      <c r="H85" s="149"/>
      <c r="I85" s="55"/>
      <c r="J85" s="30"/>
      <c r="K85" s="55"/>
      <c r="L85" s="30"/>
      <c r="M85" s="4"/>
    </row>
    <row r="86" spans="1:13" ht="6" customHeight="1">
      <c r="A86" s="20"/>
      <c r="B86" s="105"/>
      <c r="C86" s="58"/>
      <c r="D86" s="61"/>
      <c r="E86" s="62"/>
      <c r="F86" s="159"/>
      <c r="G86" s="28"/>
      <c r="H86" s="149"/>
      <c r="I86" s="55"/>
      <c r="J86" s="30"/>
      <c r="K86" s="55"/>
      <c r="L86" s="30"/>
      <c r="M86" s="4"/>
    </row>
    <row r="87" spans="1:13" ht="18.75" customHeight="1">
      <c r="A87" s="92">
        <v>24</v>
      </c>
      <c r="B87" s="106" t="s">
        <v>32</v>
      </c>
      <c r="C87" s="70">
        <v>801</v>
      </c>
      <c r="D87" s="45"/>
      <c r="E87" s="92"/>
      <c r="F87" s="45" t="s">
        <v>72</v>
      </c>
      <c r="G87" s="34">
        <f>SUM(J87)</f>
        <v>121006.67000000001</v>
      </c>
      <c r="H87" s="36">
        <f>SUM(H88:H90)</f>
        <v>0</v>
      </c>
      <c r="I87" s="36">
        <f>SUM(I88:I90)</f>
        <v>121940</v>
      </c>
      <c r="J87" s="36">
        <f>SUM(J88:J90)</f>
        <v>121006.67000000001</v>
      </c>
      <c r="K87" s="115">
        <f>SUM(J87/I87*100)</f>
        <v>99.23459898310647</v>
      </c>
      <c r="L87" s="150">
        <f>SUM(L88:L90)</f>
        <v>0</v>
      </c>
      <c r="M87" s="4"/>
    </row>
    <row r="88" spans="1:13" ht="18.75" customHeight="1">
      <c r="A88" s="92"/>
      <c r="B88" s="106" t="s">
        <v>33</v>
      </c>
      <c r="C88" s="108"/>
      <c r="D88" s="45">
        <v>80101</v>
      </c>
      <c r="E88" s="92">
        <v>6050</v>
      </c>
      <c r="F88" s="45"/>
      <c r="G88" s="28">
        <f>SUM(J88)</f>
        <v>99371.88</v>
      </c>
      <c r="H88" s="149">
        <v>0</v>
      </c>
      <c r="I88" s="55">
        <v>100000</v>
      </c>
      <c r="J88" s="30">
        <v>99371.88</v>
      </c>
      <c r="K88" s="43">
        <f>SUM(J88/I88*100)</f>
        <v>99.37188</v>
      </c>
      <c r="L88" s="30">
        <v>0</v>
      </c>
      <c r="M88" s="4"/>
    </row>
    <row r="89" spans="1:13" ht="18.75" customHeight="1">
      <c r="A89" s="92"/>
      <c r="B89" s="106" t="s">
        <v>34</v>
      </c>
      <c r="C89" s="108"/>
      <c r="D89" s="45">
        <v>80101</v>
      </c>
      <c r="E89" s="92">
        <v>6050</v>
      </c>
      <c r="F89" s="45"/>
      <c r="G89" s="28">
        <f>SUM(J89)</f>
        <v>7736.33</v>
      </c>
      <c r="H89" s="149">
        <v>0</v>
      </c>
      <c r="I89" s="55">
        <v>8000</v>
      </c>
      <c r="J89" s="30">
        <v>7736.33</v>
      </c>
      <c r="K89" s="43">
        <f>SUM(J89/I89*100)</f>
        <v>96.70412499999999</v>
      </c>
      <c r="L89" s="30">
        <v>0</v>
      </c>
      <c r="M89" s="4"/>
    </row>
    <row r="90" spans="1:13" ht="18.75" customHeight="1">
      <c r="A90" s="92"/>
      <c r="B90" s="106" t="s">
        <v>37</v>
      </c>
      <c r="C90" s="108"/>
      <c r="D90" s="45">
        <v>80104</v>
      </c>
      <c r="E90" s="92">
        <v>6050</v>
      </c>
      <c r="F90" s="45"/>
      <c r="G90" s="28">
        <f>SUM(J90)</f>
        <v>13898.46</v>
      </c>
      <c r="H90" s="149">
        <v>0</v>
      </c>
      <c r="I90" s="55">
        <v>13940</v>
      </c>
      <c r="J90" s="30">
        <v>13898.46</v>
      </c>
      <c r="K90" s="43">
        <f>SUM(J90/I90*100)</f>
        <v>99.70200860832136</v>
      </c>
      <c r="L90" s="30">
        <v>0</v>
      </c>
      <c r="M90" s="4"/>
    </row>
    <row r="91" spans="1:13" ht="8.25" customHeight="1">
      <c r="A91" s="92"/>
      <c r="B91" s="106"/>
      <c r="C91" s="108"/>
      <c r="D91" s="45"/>
      <c r="E91" s="92"/>
      <c r="F91" s="45"/>
      <c r="G91" s="28"/>
      <c r="H91" s="149"/>
      <c r="I91" s="55"/>
      <c r="J91" s="30"/>
      <c r="K91" s="43"/>
      <c r="L91" s="30"/>
      <c r="M91" s="4"/>
    </row>
    <row r="92" spans="1:13" ht="18.75" customHeight="1">
      <c r="A92" s="20"/>
      <c r="B92" s="26" t="s">
        <v>29</v>
      </c>
      <c r="C92" s="58"/>
      <c r="D92" s="61"/>
      <c r="E92" s="62"/>
      <c r="F92" s="159"/>
      <c r="G92" s="28"/>
      <c r="H92" s="149"/>
      <c r="I92" s="55"/>
      <c r="J92" s="30"/>
      <c r="K92" s="43"/>
      <c r="L92" s="30"/>
      <c r="M92" s="4"/>
    </row>
    <row r="93" spans="1:13" ht="8.25" customHeight="1">
      <c r="A93" s="20"/>
      <c r="B93" s="105"/>
      <c r="C93" s="58"/>
      <c r="D93" s="61"/>
      <c r="E93" s="62"/>
      <c r="F93" s="159"/>
      <c r="G93" s="28"/>
      <c r="H93" s="149"/>
      <c r="I93" s="55"/>
      <c r="J93" s="30"/>
      <c r="K93" s="43"/>
      <c r="L93" s="30"/>
      <c r="M93" s="4"/>
    </row>
    <row r="94" spans="1:13" ht="18.75" customHeight="1">
      <c r="A94" s="20">
        <v>25</v>
      </c>
      <c r="B94" s="106" t="s">
        <v>54</v>
      </c>
      <c r="C94" s="58"/>
      <c r="D94" s="61"/>
      <c r="E94" s="62"/>
      <c r="F94" s="159"/>
      <c r="G94" s="28"/>
      <c r="H94" s="149"/>
      <c r="I94" s="55"/>
      <c r="J94" s="30"/>
      <c r="K94" s="43"/>
      <c r="L94" s="30"/>
      <c r="M94" s="4"/>
    </row>
    <row r="95" spans="1:13" ht="18.75" customHeight="1">
      <c r="A95" s="20"/>
      <c r="B95" s="106" t="s">
        <v>55</v>
      </c>
      <c r="C95" s="70">
        <v>851</v>
      </c>
      <c r="D95" s="45">
        <v>85111</v>
      </c>
      <c r="E95" s="92">
        <v>6220</v>
      </c>
      <c r="F95" s="45" t="s">
        <v>74</v>
      </c>
      <c r="G95" s="28">
        <f>SUM(H95:I95)</f>
        <v>5000</v>
      </c>
      <c r="H95" s="149">
        <v>0</v>
      </c>
      <c r="I95" s="55">
        <v>5000</v>
      </c>
      <c r="J95" s="30">
        <v>5000</v>
      </c>
      <c r="K95" s="43">
        <f>SUM(J95/I95*100)</f>
        <v>100</v>
      </c>
      <c r="L95" s="30">
        <v>0</v>
      </c>
      <c r="M95" s="4"/>
    </row>
    <row r="96" spans="1:13" ht="7.5" customHeight="1">
      <c r="A96" s="185"/>
      <c r="B96" s="192"/>
      <c r="C96" s="193"/>
      <c r="D96" s="184"/>
      <c r="E96" s="185"/>
      <c r="F96" s="184"/>
      <c r="G96" s="48"/>
      <c r="H96" s="194"/>
      <c r="I96" s="110"/>
      <c r="J96" s="49"/>
      <c r="K96" s="161"/>
      <c r="L96" s="49"/>
      <c r="M96" s="4"/>
    </row>
    <row r="97" spans="1:13" ht="8.25" customHeight="1">
      <c r="A97" s="45"/>
      <c r="B97" s="106"/>
      <c r="C97" s="191"/>
      <c r="D97" s="45"/>
      <c r="E97" s="45"/>
      <c r="F97" s="45"/>
      <c r="G97" s="179"/>
      <c r="H97" s="59"/>
      <c r="I97" s="55"/>
      <c r="J97" s="55"/>
      <c r="K97" s="180"/>
      <c r="L97" s="55"/>
      <c r="M97" s="4"/>
    </row>
    <row r="98" spans="1:13" ht="7.5" customHeight="1" thickBot="1">
      <c r="A98" s="45"/>
      <c r="B98" s="195"/>
      <c r="C98" s="196"/>
      <c r="D98" s="182"/>
      <c r="E98" s="182"/>
      <c r="F98" s="182"/>
      <c r="G98" s="188"/>
      <c r="H98" s="183"/>
      <c r="I98" s="189"/>
      <c r="J98" s="189"/>
      <c r="K98" s="190"/>
      <c r="L98" s="189"/>
      <c r="M98" s="4"/>
    </row>
    <row r="99" spans="1:13" ht="18.75" customHeight="1" thickTop="1">
      <c r="A99" s="211" t="s">
        <v>8</v>
      </c>
      <c r="B99" s="164"/>
      <c r="C99" s="214" t="s">
        <v>4</v>
      </c>
      <c r="D99" s="215"/>
      <c r="E99" s="216"/>
      <c r="F99" s="218" t="s">
        <v>71</v>
      </c>
      <c r="G99" s="200" t="s">
        <v>15</v>
      </c>
      <c r="H99" s="208" t="s">
        <v>3</v>
      </c>
      <c r="I99" s="209"/>
      <c r="J99" s="209"/>
      <c r="K99" s="209"/>
      <c r="L99" s="210"/>
      <c r="M99" s="4"/>
    </row>
    <row r="100" spans="1:13" ht="18.75" customHeight="1">
      <c r="A100" s="212"/>
      <c r="B100" s="15" t="s">
        <v>0</v>
      </c>
      <c r="C100" s="208"/>
      <c r="D100" s="209"/>
      <c r="E100" s="217"/>
      <c r="F100" s="218"/>
      <c r="G100" s="200"/>
      <c r="H100" s="14">
        <v>2012</v>
      </c>
      <c r="I100" s="205">
        <v>2013</v>
      </c>
      <c r="J100" s="206"/>
      <c r="K100" s="207"/>
      <c r="L100" s="202">
        <v>2014</v>
      </c>
      <c r="M100" s="4"/>
    </row>
    <row r="101" spans="1:13" ht="18.75" customHeight="1">
      <c r="A101" s="212"/>
      <c r="B101" s="14" t="s">
        <v>1</v>
      </c>
      <c r="C101" s="197" t="s">
        <v>13</v>
      </c>
      <c r="D101" s="197" t="s">
        <v>14</v>
      </c>
      <c r="E101" s="197" t="s">
        <v>2</v>
      </c>
      <c r="F101" s="218"/>
      <c r="G101" s="200"/>
      <c r="H101" s="14" t="s">
        <v>7</v>
      </c>
      <c r="I101" s="199" t="s">
        <v>40</v>
      </c>
      <c r="J101" s="199" t="s">
        <v>41</v>
      </c>
      <c r="K101" s="199" t="s">
        <v>42</v>
      </c>
      <c r="L101" s="203"/>
      <c r="M101" s="4"/>
    </row>
    <row r="102" spans="1:13" ht="18.75" customHeight="1" thickBot="1">
      <c r="A102" s="213"/>
      <c r="B102" s="163"/>
      <c r="C102" s="198"/>
      <c r="D102" s="198"/>
      <c r="E102" s="198"/>
      <c r="F102" s="219"/>
      <c r="G102" s="201"/>
      <c r="H102" s="163" t="s">
        <v>6</v>
      </c>
      <c r="I102" s="198"/>
      <c r="J102" s="198"/>
      <c r="K102" s="198"/>
      <c r="L102" s="204"/>
      <c r="M102" s="4"/>
    </row>
    <row r="103" spans="1:13" ht="6" customHeight="1" thickTop="1">
      <c r="A103" s="20"/>
      <c r="B103" s="105"/>
      <c r="C103" s="58"/>
      <c r="D103" s="61"/>
      <c r="E103" s="62"/>
      <c r="F103" s="159"/>
      <c r="G103" s="28"/>
      <c r="H103" s="149"/>
      <c r="I103" s="55"/>
      <c r="J103" s="30"/>
      <c r="K103" s="43"/>
      <c r="L103" s="30"/>
      <c r="M103" s="4"/>
    </row>
    <row r="104" spans="1:12" ht="19.5" customHeight="1">
      <c r="A104" s="22"/>
      <c r="B104" s="63" t="s">
        <v>5</v>
      </c>
      <c r="C104" s="20"/>
      <c r="D104" s="27"/>
      <c r="E104" s="20"/>
      <c r="F104" s="27"/>
      <c r="G104" s="28"/>
      <c r="H104" s="30"/>
      <c r="I104" s="64"/>
      <c r="J104" s="65"/>
      <c r="K104" s="43"/>
      <c r="L104" s="65"/>
    </row>
    <row r="105" spans="1:12" ht="7.5" customHeight="1">
      <c r="A105" s="22"/>
      <c r="B105" s="66"/>
      <c r="C105" s="20"/>
      <c r="D105" s="27"/>
      <c r="E105" s="20"/>
      <c r="F105" s="27"/>
      <c r="G105" s="28"/>
      <c r="H105" s="30"/>
      <c r="I105" s="64"/>
      <c r="J105" s="65"/>
      <c r="K105" s="43"/>
      <c r="L105" s="65"/>
    </row>
    <row r="106" spans="1:12" ht="18.75" customHeight="1">
      <c r="A106" s="20">
        <v>26</v>
      </c>
      <c r="B106" s="22" t="s">
        <v>20</v>
      </c>
      <c r="C106" s="37">
        <v>900</v>
      </c>
      <c r="D106" s="20">
        <v>90001</v>
      </c>
      <c r="E106" s="38">
        <v>6230</v>
      </c>
      <c r="F106" s="27" t="s">
        <v>74</v>
      </c>
      <c r="G106" s="28">
        <f>SUM(H106:I106)</f>
        <v>7000</v>
      </c>
      <c r="H106" s="30">
        <v>0</v>
      </c>
      <c r="I106" s="30">
        <v>7000</v>
      </c>
      <c r="J106" s="30">
        <v>7000</v>
      </c>
      <c r="K106" s="43">
        <f>SUM(J106/I106*100)</f>
        <v>100</v>
      </c>
      <c r="L106" s="30">
        <v>0</v>
      </c>
    </row>
    <row r="107" spans="1:12" ht="7.5" customHeight="1">
      <c r="A107" s="20"/>
      <c r="B107" s="57"/>
      <c r="C107" s="26"/>
      <c r="D107" s="27"/>
      <c r="E107" s="20"/>
      <c r="F107" s="38"/>
      <c r="G107" s="28"/>
      <c r="H107" s="55"/>
      <c r="I107" s="30"/>
      <c r="J107" s="30"/>
      <c r="K107" s="43"/>
      <c r="L107" s="30"/>
    </row>
    <row r="108" spans="1:12" ht="18.75" customHeight="1">
      <c r="A108" s="20">
        <v>27</v>
      </c>
      <c r="B108" s="73" t="s">
        <v>36</v>
      </c>
      <c r="C108" s="26">
        <v>900</v>
      </c>
      <c r="D108" s="27">
        <v>90001</v>
      </c>
      <c r="E108" s="20">
        <v>6050</v>
      </c>
      <c r="F108" s="20" t="s">
        <v>72</v>
      </c>
      <c r="G108" s="28">
        <f>SUM(H108:I108)</f>
        <v>22000</v>
      </c>
      <c r="H108" s="55">
        <v>0</v>
      </c>
      <c r="I108" s="30">
        <v>22000</v>
      </c>
      <c r="J108" s="30">
        <v>22000</v>
      </c>
      <c r="K108" s="43">
        <f>SUM(J108/I108*100)</f>
        <v>100</v>
      </c>
      <c r="L108" s="30">
        <v>0</v>
      </c>
    </row>
    <row r="109" spans="1:12" ht="7.5" customHeight="1">
      <c r="A109" s="20"/>
      <c r="B109" s="73"/>
      <c r="C109" s="88"/>
      <c r="D109" s="20"/>
      <c r="E109" s="20"/>
      <c r="F109" s="20"/>
      <c r="G109" s="28"/>
      <c r="H109" s="55"/>
      <c r="I109" s="30"/>
      <c r="J109" s="30"/>
      <c r="K109" s="43"/>
      <c r="L109" s="30"/>
    </row>
    <row r="110" spans="1:12" ht="18.75" customHeight="1">
      <c r="A110" s="20">
        <v>28</v>
      </c>
      <c r="B110" s="73" t="s">
        <v>39</v>
      </c>
      <c r="C110" s="88">
        <v>900</v>
      </c>
      <c r="D110" s="20">
        <v>90001</v>
      </c>
      <c r="E110" s="20">
        <v>6060</v>
      </c>
      <c r="F110" s="20" t="s">
        <v>72</v>
      </c>
      <c r="G110" s="28">
        <f>SUM(J110)</f>
        <v>23999.76</v>
      </c>
      <c r="H110" s="55">
        <v>0</v>
      </c>
      <c r="I110" s="30">
        <v>24000</v>
      </c>
      <c r="J110" s="30">
        <v>23999.76</v>
      </c>
      <c r="K110" s="43">
        <f>SUM(J110/I110*100)</f>
        <v>99.999</v>
      </c>
      <c r="L110" s="30">
        <v>0</v>
      </c>
    </row>
    <row r="111" spans="1:12" ht="7.5" customHeight="1">
      <c r="A111" s="22"/>
      <c r="B111" s="22"/>
      <c r="C111" s="37"/>
      <c r="D111" s="20"/>
      <c r="E111" s="38"/>
      <c r="F111" s="38"/>
      <c r="G111" s="28"/>
      <c r="H111" s="55"/>
      <c r="I111" s="67"/>
      <c r="J111" s="67"/>
      <c r="K111" s="43"/>
      <c r="L111" s="67"/>
    </row>
    <row r="112" spans="1:12" ht="18.75" customHeight="1">
      <c r="A112" s="20">
        <v>29</v>
      </c>
      <c r="B112" s="22" t="s">
        <v>56</v>
      </c>
      <c r="C112" s="37">
        <v>900</v>
      </c>
      <c r="D112" s="20">
        <v>90015</v>
      </c>
      <c r="E112" s="38">
        <v>6050</v>
      </c>
      <c r="F112" s="38" t="s">
        <v>72</v>
      </c>
      <c r="G112" s="28">
        <f>SUM(J112)</f>
        <v>9840</v>
      </c>
      <c r="H112" s="39">
        <v>0</v>
      </c>
      <c r="I112" s="30">
        <v>10049</v>
      </c>
      <c r="J112" s="30">
        <v>9840</v>
      </c>
      <c r="K112" s="43">
        <f>SUM(J112/I112*100)</f>
        <v>97.92019106378744</v>
      </c>
      <c r="L112" s="30">
        <v>0</v>
      </c>
    </row>
    <row r="113" spans="1:12" ht="18.75" customHeight="1">
      <c r="A113" s="68"/>
      <c r="B113" s="96" t="s">
        <v>23</v>
      </c>
      <c r="C113" s="37"/>
      <c r="D113" s="68"/>
      <c r="E113" s="20"/>
      <c r="F113" s="20"/>
      <c r="G113" s="24">
        <f>SUM(J113)</f>
        <v>9840</v>
      </c>
      <c r="H113" s="30">
        <v>0</v>
      </c>
      <c r="I113" s="65">
        <v>10049</v>
      </c>
      <c r="J113" s="65">
        <v>9840</v>
      </c>
      <c r="K113" s="43">
        <f>SUM(J113/I113*100)</f>
        <v>97.92019106378744</v>
      </c>
      <c r="L113" s="30">
        <v>0</v>
      </c>
    </row>
    <row r="114" spans="1:12" ht="6.75" customHeight="1">
      <c r="A114" s="68"/>
      <c r="B114" s="96"/>
      <c r="C114" s="37"/>
      <c r="D114" s="68"/>
      <c r="E114" s="20"/>
      <c r="F114" s="27"/>
      <c r="G114" s="24"/>
      <c r="H114" s="30"/>
      <c r="I114" s="64"/>
      <c r="J114" s="65"/>
      <c r="K114" s="43"/>
      <c r="L114" s="30"/>
    </row>
    <row r="115" spans="1:12" ht="18.75" customHeight="1">
      <c r="A115" s="68"/>
      <c r="B115" s="70" t="s">
        <v>84</v>
      </c>
      <c r="C115" s="37"/>
      <c r="D115" s="68"/>
      <c r="E115" s="20"/>
      <c r="F115" s="27"/>
      <c r="G115" s="24"/>
      <c r="H115" s="30"/>
      <c r="I115" s="64"/>
      <c r="J115" s="65"/>
      <c r="K115" s="43"/>
      <c r="L115" s="30"/>
    </row>
    <row r="116" spans="1:12" ht="6.75" customHeight="1">
      <c r="A116" s="68"/>
      <c r="B116" s="96"/>
      <c r="C116" s="37"/>
      <c r="D116" s="68"/>
      <c r="E116" s="20"/>
      <c r="F116" s="27"/>
      <c r="G116" s="24"/>
      <c r="H116" s="30"/>
      <c r="I116" s="64"/>
      <c r="J116" s="65"/>
      <c r="K116" s="43"/>
      <c r="L116" s="30"/>
    </row>
    <row r="117" spans="1:12" ht="18.75" customHeight="1">
      <c r="A117" s="68">
        <v>30</v>
      </c>
      <c r="B117" s="167" t="s">
        <v>67</v>
      </c>
      <c r="C117" s="70">
        <v>921</v>
      </c>
      <c r="D117" s="45">
        <v>92116</v>
      </c>
      <c r="E117" s="92">
        <v>6050</v>
      </c>
      <c r="F117" s="92" t="s">
        <v>72</v>
      </c>
      <c r="G117" s="28">
        <f>SUM(J117)</f>
        <v>15379.25</v>
      </c>
      <c r="H117" s="74">
        <v>0</v>
      </c>
      <c r="I117" s="71">
        <v>16022.4</v>
      </c>
      <c r="J117" s="71">
        <v>15379.25</v>
      </c>
      <c r="K117" s="43">
        <f>SUM(J117/I117*100)</f>
        <v>95.9859321949271</v>
      </c>
      <c r="L117" s="30"/>
    </row>
    <row r="118" spans="1:12" ht="6.75" customHeight="1">
      <c r="A118" s="68"/>
      <c r="B118" s="73"/>
      <c r="C118" s="26"/>
      <c r="D118" s="27"/>
      <c r="E118" s="68"/>
      <c r="F118" s="20"/>
      <c r="G118" s="28"/>
      <c r="H118" s="74"/>
      <c r="I118" s="71"/>
      <c r="J118" s="71"/>
      <c r="K118" s="43"/>
      <c r="L118" s="30"/>
    </row>
    <row r="119" spans="1:12" ht="18.75" customHeight="1">
      <c r="A119" s="68">
        <v>31</v>
      </c>
      <c r="B119" s="75" t="s">
        <v>24</v>
      </c>
      <c r="C119" s="76">
        <v>921</v>
      </c>
      <c r="D119" s="77">
        <v>92195</v>
      </c>
      <c r="E119" s="52">
        <v>6050</v>
      </c>
      <c r="F119" s="77" t="s">
        <v>72</v>
      </c>
      <c r="G119" s="28">
        <f>SUM(J119)</f>
        <v>28835.48</v>
      </c>
      <c r="H119" s="78">
        <v>0</v>
      </c>
      <c r="I119" s="71">
        <v>28836</v>
      </c>
      <c r="J119" s="71">
        <v>28835.48</v>
      </c>
      <c r="K119" s="43">
        <f>SUM(J119/I119*100)</f>
        <v>99.99819669857123</v>
      </c>
      <c r="L119" s="30"/>
    </row>
    <row r="120" spans="1:12" ht="7.5" customHeight="1">
      <c r="A120" s="68"/>
      <c r="B120" s="53"/>
      <c r="C120" s="76"/>
      <c r="D120" s="52"/>
      <c r="E120" s="77"/>
      <c r="F120" s="77"/>
      <c r="G120" s="28"/>
      <c r="H120" s="78"/>
      <c r="I120" s="71"/>
      <c r="J120" s="71"/>
      <c r="K120" s="43"/>
      <c r="L120" s="30"/>
    </row>
    <row r="121" spans="1:12" ht="18.75" customHeight="1">
      <c r="A121" s="68">
        <v>32</v>
      </c>
      <c r="B121" s="53" t="s">
        <v>25</v>
      </c>
      <c r="C121" s="76">
        <v>921</v>
      </c>
      <c r="D121" s="52">
        <v>92195</v>
      </c>
      <c r="E121" s="77">
        <v>6060</v>
      </c>
      <c r="F121" s="77" t="s">
        <v>72</v>
      </c>
      <c r="G121" s="28">
        <f>SUM(J121)</f>
        <v>5249</v>
      </c>
      <c r="H121" s="78">
        <v>0</v>
      </c>
      <c r="I121" s="71">
        <v>5743</v>
      </c>
      <c r="J121" s="71">
        <v>5249</v>
      </c>
      <c r="K121" s="43">
        <f>SUM(J121/I121*100)</f>
        <v>91.398223924778</v>
      </c>
      <c r="L121" s="30"/>
    </row>
    <row r="122" spans="1:12" ht="7.5" customHeight="1">
      <c r="A122" s="68"/>
      <c r="B122" s="53"/>
      <c r="C122" s="76"/>
      <c r="D122" s="77"/>
      <c r="E122" s="77"/>
      <c r="F122" s="52"/>
      <c r="G122" s="28"/>
      <c r="H122" s="78"/>
      <c r="I122" s="177"/>
      <c r="J122" s="71"/>
      <c r="K122" s="43"/>
      <c r="L122" s="30"/>
    </row>
    <row r="123" spans="1:12" ht="18.75" customHeight="1">
      <c r="A123" s="68"/>
      <c r="B123" s="70" t="s">
        <v>85</v>
      </c>
      <c r="C123" s="178"/>
      <c r="D123" s="77"/>
      <c r="E123" s="77"/>
      <c r="F123" s="52"/>
      <c r="G123" s="28"/>
      <c r="H123" s="78"/>
      <c r="I123" s="177"/>
      <c r="J123" s="71"/>
      <c r="K123" s="43"/>
      <c r="L123" s="30"/>
    </row>
    <row r="124" spans="1:12" ht="7.5" customHeight="1">
      <c r="A124" s="68"/>
      <c r="B124" s="96"/>
      <c r="C124" s="37"/>
      <c r="D124" s="20"/>
      <c r="E124" s="20"/>
      <c r="F124" s="27"/>
      <c r="G124" s="28"/>
      <c r="H124" s="30"/>
      <c r="I124" s="55"/>
      <c r="J124" s="30"/>
      <c r="K124" s="43"/>
      <c r="L124" s="30"/>
    </row>
    <row r="125" spans="1:12" ht="18.75" customHeight="1">
      <c r="A125" s="68">
        <v>33</v>
      </c>
      <c r="B125" s="103" t="s">
        <v>57</v>
      </c>
      <c r="C125" s="73"/>
      <c r="D125" s="92"/>
      <c r="E125" s="92"/>
      <c r="F125" s="45"/>
      <c r="G125" s="28"/>
      <c r="H125" s="30"/>
      <c r="I125" s="55"/>
      <c r="J125" s="30"/>
      <c r="K125" s="43"/>
      <c r="L125" s="30"/>
    </row>
    <row r="126" spans="1:12" ht="18.75" customHeight="1">
      <c r="A126" s="68"/>
      <c r="B126" s="103" t="s">
        <v>58</v>
      </c>
      <c r="C126" s="107">
        <v>926</v>
      </c>
      <c r="D126" s="92">
        <v>92601</v>
      </c>
      <c r="E126" s="92">
        <v>6050</v>
      </c>
      <c r="F126" s="170" t="s">
        <v>72</v>
      </c>
      <c r="G126" s="28">
        <f>SUM(I126)</f>
        <v>12000</v>
      </c>
      <c r="H126" s="30">
        <v>0</v>
      </c>
      <c r="I126" s="55">
        <v>12000</v>
      </c>
      <c r="J126" s="30">
        <v>12000</v>
      </c>
      <c r="K126" s="43">
        <f>SUM(J126/I126*100)</f>
        <v>100</v>
      </c>
      <c r="L126" s="30">
        <v>0</v>
      </c>
    </row>
    <row r="127" spans="1:12" ht="6" customHeight="1" thickBot="1">
      <c r="A127" s="79"/>
      <c r="B127" s="80"/>
      <c r="C127" s="81"/>
      <c r="D127" s="82"/>
      <c r="E127" s="83"/>
      <c r="F127" s="82"/>
      <c r="G127" s="85"/>
      <c r="H127" s="84"/>
      <c r="I127" s="85"/>
      <c r="J127" s="85"/>
      <c r="K127" s="85"/>
      <c r="L127" s="85"/>
    </row>
    <row r="128" spans="1:12" ht="7.5" customHeight="1" thickTop="1">
      <c r="A128" s="22"/>
      <c r="B128" s="44"/>
      <c r="C128" s="26"/>
      <c r="D128" s="27"/>
      <c r="E128" s="20"/>
      <c r="F128" s="27"/>
      <c r="G128" s="86"/>
      <c r="H128" s="33"/>
      <c r="I128" s="86"/>
      <c r="J128" s="86"/>
      <c r="K128" s="86"/>
      <c r="L128" s="86"/>
    </row>
    <row r="129" spans="1:12" ht="21" customHeight="1">
      <c r="A129" s="10"/>
      <c r="B129" s="88" t="s">
        <v>12</v>
      </c>
      <c r="C129" s="11"/>
      <c r="D129" s="12"/>
      <c r="E129" s="11"/>
      <c r="F129" s="11"/>
      <c r="G129" s="28">
        <f>SUM(G119+G117+G72+G16+G112+G106+G61+G37+G31+G68+G29+G23+G121+G34+G46+G42+G40+G44+G59+G55+G126+G78+G76+G95+G65+G57+G18+G108+G87+G83+G110+G21+G63)</f>
        <v>1314448.64</v>
      </c>
      <c r="H129" s="28">
        <f>SUM(H119++H72+H16+H112+H106+H61+H37+H31+H68+H29+H23+H121+H34+H46+H42+H40+H44+H59+H55+H126+H78+H76+H95+H65+H57+H18+H108+H87+H83+H110+H21+H63)</f>
        <v>54049.66</v>
      </c>
      <c r="I129" s="28">
        <f>SUM(I119+I117+I72+I16+I112+I106+I61+I37+I31+I68+I29+I23+I121+I34+I46+I42+I40+I44+I59+I55+I126+I78+I76+I95+I65+I57+I18+I108+I87+I83+I110+I21+I63)</f>
        <v>1070250.4</v>
      </c>
      <c r="J129" s="28">
        <f>SUM(J119+J117+J72+J16+J112+J106+J61+J37+J31+J68+J29+J23+J121+J34+J46+J42+J40+J44+J59+J55+J126+J78+J76+J95+J65+J57+J18+J108+J87+J83+J110+J21+J63)</f>
        <v>1004825.6900000001</v>
      </c>
      <c r="K129" s="28">
        <f>SUM(J129/I129*100)</f>
        <v>93.8869716843834</v>
      </c>
      <c r="L129" s="28">
        <f>SUM(L72+L16+L112+L106+L61+L37+L31+L34+L46+L42+L40)</f>
        <v>213000</v>
      </c>
    </row>
    <row r="130" spans="1:12" ht="7.5" customHeight="1" thickBot="1">
      <c r="A130" s="7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9"/>
    </row>
    <row r="131" spans="1:12" ht="5.25" customHeight="1" thickTop="1">
      <c r="A131" s="5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6"/>
    </row>
    <row r="132" spans="1:12" ht="15" customHeight="1">
      <c r="A132" s="220" t="s">
        <v>82</v>
      </c>
      <c r="B132" s="220"/>
      <c r="C132" s="176"/>
      <c r="D132" s="176"/>
      <c r="E132" s="176"/>
      <c r="F132" s="176"/>
      <c r="G132" s="176"/>
      <c r="H132" s="176"/>
      <c r="I132" s="176"/>
      <c r="J132" s="113"/>
      <c r="K132" s="113"/>
      <c r="L132" s="6"/>
    </row>
    <row r="133" spans="1:12" ht="15" customHeight="1">
      <c r="A133" s="174" t="s">
        <v>72</v>
      </c>
      <c r="B133" s="175" t="s">
        <v>79</v>
      </c>
      <c r="C133" s="3"/>
      <c r="D133" s="3"/>
      <c r="E133" s="3"/>
      <c r="F133" s="3"/>
      <c r="G133" s="3"/>
      <c r="H133" s="3"/>
      <c r="I133" s="3"/>
      <c r="J133" s="3"/>
      <c r="K133" s="3"/>
      <c r="L133" s="6"/>
    </row>
    <row r="134" spans="1:12" ht="15" customHeight="1">
      <c r="A134" s="174" t="s">
        <v>73</v>
      </c>
      <c r="B134" s="175" t="s">
        <v>80</v>
      </c>
      <c r="C134" s="116"/>
      <c r="D134" s="116"/>
      <c r="E134" s="116"/>
      <c r="F134" s="116"/>
      <c r="G134" s="116"/>
      <c r="H134" s="116"/>
      <c r="I134" s="3"/>
      <c r="J134" s="3"/>
      <c r="K134" s="3"/>
      <c r="L134" s="6"/>
    </row>
    <row r="135" spans="1:12" ht="15" customHeight="1">
      <c r="A135" s="174" t="s">
        <v>74</v>
      </c>
      <c r="B135" s="175" t="s">
        <v>81</v>
      </c>
      <c r="C135" s="227"/>
      <c r="D135" s="227"/>
      <c r="E135" s="227"/>
      <c r="F135" s="117"/>
      <c r="G135" s="117"/>
      <c r="H135" s="3"/>
      <c r="I135" s="3"/>
      <c r="J135" s="3"/>
      <c r="K135" s="3"/>
      <c r="L135" s="6"/>
    </row>
    <row r="136" spans="1:12" ht="15" customHeight="1">
      <c r="A136" s="5"/>
      <c r="B136" s="3"/>
      <c r="C136" s="228"/>
      <c r="D136" s="229"/>
      <c r="E136" s="229"/>
      <c r="F136" s="154"/>
      <c r="G136" s="118"/>
      <c r="H136" s="119"/>
      <c r="I136" s="3"/>
      <c r="J136" s="3"/>
      <c r="K136" s="3"/>
      <c r="L136" s="6"/>
    </row>
    <row r="137" spans="1:12" ht="15" customHeight="1">
      <c r="A137" s="5"/>
      <c r="B137" s="3"/>
      <c r="C137" s="230"/>
      <c r="D137" s="230"/>
      <c r="E137" s="230"/>
      <c r="F137" s="120"/>
      <c r="G137" s="120"/>
      <c r="H137" s="121"/>
      <c r="I137" s="3"/>
      <c r="J137" s="3"/>
      <c r="K137" s="3"/>
      <c r="L137" s="6"/>
    </row>
    <row r="138" spans="1:12" ht="15" customHeight="1">
      <c r="A138" s="122"/>
      <c r="B138" s="44"/>
      <c r="C138" s="221"/>
      <c r="D138" s="221"/>
      <c r="E138" s="221"/>
      <c r="F138" s="123"/>
      <c r="G138" s="124"/>
      <c r="H138" s="119"/>
      <c r="I138" s="3"/>
      <c r="J138" s="3"/>
      <c r="K138" s="3"/>
      <c r="L138" s="6"/>
    </row>
    <row r="139" spans="1:12" ht="13.5">
      <c r="A139" s="122"/>
      <c r="B139" s="44"/>
      <c r="C139" s="226"/>
      <c r="D139" s="226"/>
      <c r="E139" s="226"/>
      <c r="F139" s="125"/>
      <c r="G139" s="125"/>
      <c r="H139" s="121"/>
      <c r="I139" s="2"/>
      <c r="J139" s="2"/>
      <c r="K139" s="2"/>
      <c r="L139" s="2"/>
    </row>
    <row r="140" spans="1:12" ht="14.25">
      <c r="A140" s="122"/>
      <c r="B140" s="126"/>
      <c r="C140" s="127"/>
      <c r="D140" s="127"/>
      <c r="E140" s="127"/>
      <c r="F140" s="127"/>
      <c r="G140" s="127"/>
      <c r="H140" s="121"/>
      <c r="I140" s="2"/>
      <c r="J140" s="2"/>
      <c r="K140" s="2"/>
      <c r="L140" s="2"/>
    </row>
    <row r="141" spans="1:12" ht="13.5">
      <c r="A141" s="42"/>
      <c r="B141" s="128"/>
      <c r="C141" s="221"/>
      <c r="D141" s="221"/>
      <c r="E141" s="221"/>
      <c r="F141" s="123"/>
      <c r="G141" s="129"/>
      <c r="H141" s="119"/>
      <c r="I141" s="1"/>
      <c r="J141" s="1"/>
      <c r="K141" s="1"/>
      <c r="L141" s="1"/>
    </row>
    <row r="142" spans="1:12" ht="13.5">
      <c r="A142" s="42"/>
      <c r="B142" s="23"/>
      <c r="C142" s="224"/>
      <c r="D142" s="224"/>
      <c r="E142" s="224"/>
      <c r="F142" s="151"/>
      <c r="G142" s="130"/>
      <c r="H142" s="131"/>
      <c r="I142" s="1"/>
      <c r="J142" s="1"/>
      <c r="K142" s="1"/>
      <c r="L142" s="1"/>
    </row>
    <row r="143" spans="1:8" ht="12.75">
      <c r="A143" s="42"/>
      <c r="B143" s="23"/>
      <c r="C143" s="224"/>
      <c r="D143" s="224"/>
      <c r="E143" s="224"/>
      <c r="F143" s="151"/>
      <c r="G143" s="130"/>
      <c r="H143" s="132"/>
    </row>
    <row r="144" spans="1:8" ht="14.25">
      <c r="A144" s="42"/>
      <c r="B144" s="23"/>
      <c r="C144" s="223"/>
      <c r="D144" s="223"/>
      <c r="E144" s="223"/>
      <c r="F144" s="156"/>
      <c r="G144" s="133"/>
      <c r="H144" s="132"/>
    </row>
    <row r="145" spans="1:8" ht="12.75" customHeight="1">
      <c r="A145" s="134"/>
      <c r="B145" s="23"/>
      <c r="C145" s="222"/>
      <c r="D145" s="222"/>
      <c r="E145" s="222"/>
      <c r="F145" s="155"/>
      <c r="G145" s="135"/>
      <c r="H145" s="136"/>
    </row>
    <row r="146" spans="1:8" ht="15">
      <c r="A146" s="134"/>
      <c r="B146" s="23"/>
      <c r="C146" s="234"/>
      <c r="D146" s="234"/>
      <c r="E146" s="234"/>
      <c r="F146" s="152"/>
      <c r="G146" s="137"/>
      <c r="H146" s="138"/>
    </row>
    <row r="147" spans="1:8" ht="12.75">
      <c r="A147" s="134"/>
      <c r="B147" s="23"/>
      <c r="C147" s="224"/>
      <c r="D147" s="224"/>
      <c r="E147" s="224"/>
      <c r="F147" s="151"/>
      <c r="G147" s="139"/>
      <c r="H147" s="140"/>
    </row>
    <row r="148" spans="1:8" ht="12.75">
      <c r="A148" s="141"/>
      <c r="B148" s="141"/>
      <c r="C148" s="224"/>
      <c r="D148" s="224"/>
      <c r="E148" s="224"/>
      <c r="F148" s="151"/>
      <c r="G148" s="141"/>
      <c r="H148" s="140"/>
    </row>
    <row r="149" spans="1:8" ht="15">
      <c r="A149" s="141"/>
      <c r="B149" s="141"/>
      <c r="C149" s="234"/>
      <c r="D149" s="234"/>
      <c r="E149" s="234"/>
      <c r="F149" s="152"/>
      <c r="G149" s="142"/>
      <c r="H149" s="140"/>
    </row>
    <row r="150" spans="2:8" ht="12.75">
      <c r="B150" s="141"/>
      <c r="C150" s="224"/>
      <c r="D150" s="224"/>
      <c r="E150" s="224"/>
      <c r="F150" s="151"/>
      <c r="G150" s="139"/>
      <c r="H150" s="143"/>
    </row>
    <row r="151" spans="2:8" ht="15">
      <c r="B151" s="141"/>
      <c r="C151" s="234"/>
      <c r="D151" s="234"/>
      <c r="E151" s="234"/>
      <c r="F151" s="152"/>
      <c r="G151" s="144"/>
      <c r="H151" s="143"/>
    </row>
    <row r="152" spans="2:8" ht="12.75">
      <c r="B152" s="141"/>
      <c r="C152" s="231"/>
      <c r="D152" s="231"/>
      <c r="E152" s="231"/>
      <c r="F152" s="145"/>
      <c r="G152" s="146"/>
      <c r="H152" s="143"/>
    </row>
    <row r="153" spans="2:8" ht="12.75">
      <c r="B153" s="141"/>
      <c r="C153" s="145"/>
      <c r="D153" s="145"/>
      <c r="E153" s="145"/>
      <c r="F153" s="145"/>
      <c r="G153" s="146"/>
      <c r="H153" s="143"/>
    </row>
    <row r="154" spans="1:8" ht="12.75">
      <c r="A154" s="147"/>
      <c r="B154" s="141"/>
      <c r="C154" s="232"/>
      <c r="D154" s="232"/>
      <c r="E154" s="232"/>
      <c r="F154" s="153"/>
      <c r="G154" s="146"/>
      <c r="H154" s="123"/>
    </row>
  </sheetData>
  <sheetProtection/>
  <mergeCells count="61">
    <mergeCell ref="C146:E146"/>
    <mergeCell ref="C147:E147"/>
    <mergeCell ref="C148:E148"/>
    <mergeCell ref="C149:E149"/>
    <mergeCell ref="C150:E150"/>
    <mergeCell ref="C151:E151"/>
    <mergeCell ref="C152:E152"/>
    <mergeCell ref="C154:E154"/>
    <mergeCell ref="A1:H1"/>
    <mergeCell ref="A2:H2"/>
    <mergeCell ref="A3:H3"/>
    <mergeCell ref="C9:C10"/>
    <mergeCell ref="D9:D10"/>
    <mergeCell ref="E9:E10"/>
    <mergeCell ref="A7:A10"/>
    <mergeCell ref="G7:G10"/>
    <mergeCell ref="C7:E8"/>
    <mergeCell ref="F7:F10"/>
    <mergeCell ref="L51:L53"/>
    <mergeCell ref="C52:C53"/>
    <mergeCell ref="D52:D53"/>
    <mergeCell ref="C139:E139"/>
    <mergeCell ref="C135:E135"/>
    <mergeCell ref="C136:E136"/>
    <mergeCell ref="C137:E137"/>
    <mergeCell ref="H7:L7"/>
    <mergeCell ref="A132:B132"/>
    <mergeCell ref="C138:E138"/>
    <mergeCell ref="C145:E145"/>
    <mergeCell ref="C144:E144"/>
    <mergeCell ref="C142:E142"/>
    <mergeCell ref="C143:E143"/>
    <mergeCell ref="C141:E141"/>
    <mergeCell ref="L8:L10"/>
    <mergeCell ref="A50:A53"/>
    <mergeCell ref="C50:E51"/>
    <mergeCell ref="F50:F53"/>
    <mergeCell ref="G50:G53"/>
    <mergeCell ref="H99:L99"/>
    <mergeCell ref="I51:K51"/>
    <mergeCell ref="A99:A102"/>
    <mergeCell ref="C99:E100"/>
    <mergeCell ref="F99:F102"/>
    <mergeCell ref="E52:E53"/>
    <mergeCell ref="I52:I53"/>
    <mergeCell ref="J52:J53"/>
    <mergeCell ref="K52:K53"/>
    <mergeCell ref="L100:L102"/>
    <mergeCell ref="I8:K8"/>
    <mergeCell ref="I9:I10"/>
    <mergeCell ref="J9:J10"/>
    <mergeCell ref="K9:K10"/>
    <mergeCell ref="H50:L50"/>
    <mergeCell ref="C101:C102"/>
    <mergeCell ref="D101:D102"/>
    <mergeCell ref="E101:E102"/>
    <mergeCell ref="I101:I102"/>
    <mergeCell ref="J101:J102"/>
    <mergeCell ref="K101:K102"/>
    <mergeCell ref="G99:G102"/>
    <mergeCell ref="I100:K100"/>
  </mergeCells>
  <printOptions horizontalCentered="1"/>
  <pageMargins left="0.2362204724409449" right="0.1968503937007874" top="0.4724409448818898" bottom="0.4724409448818898" header="0.15748031496062992" footer="0.07874015748031496"/>
  <pageSetup firstPageNumber="35" useFirstPageNumber="1" horizontalDpi="600" verticalDpi="600" orientation="landscape" paperSize="9" scale="78" r:id="rId1"/>
  <headerFooter alignWithMargins="0">
    <oddFooter>&amp;CStrona &amp;P</oddFooter>
  </headerFooter>
  <rowBreaks count="3" manualBreakCount="3">
    <brk id="48" max="11" man="1"/>
    <brk id="97" max="11" man="1"/>
    <brk id="14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Wolborzu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Musialik</dc:creator>
  <cp:keywords/>
  <dc:description/>
  <cp:lastModifiedBy>pracownik</cp:lastModifiedBy>
  <cp:lastPrinted>2014-03-31T11:43:22Z</cp:lastPrinted>
  <dcterms:created xsi:type="dcterms:W3CDTF">2006-05-23T09:48:37Z</dcterms:created>
  <dcterms:modified xsi:type="dcterms:W3CDTF">2014-03-31T11:43:25Z</dcterms:modified>
  <cp:category/>
  <cp:version/>
  <cp:contentType/>
  <cp:contentStatus/>
</cp:coreProperties>
</file>