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'Arkusz1'!$A$1:$G$104</definedName>
  </definedNames>
  <calcPr fullCalcOnLoad="1"/>
</workbook>
</file>

<file path=xl/sharedStrings.xml><?xml version="1.0" encoding="utf-8"?>
<sst xmlns="http://schemas.openxmlformats.org/spreadsheetml/2006/main" count="98" uniqueCount="80">
  <si>
    <t>Poz.</t>
  </si>
  <si>
    <t>Treść</t>
  </si>
  <si>
    <t>§</t>
  </si>
  <si>
    <t>Plan po zmianach</t>
  </si>
  <si>
    <t>Wykonanie</t>
  </si>
  <si>
    <t>kwota</t>
  </si>
  <si>
    <t>%</t>
  </si>
  <si>
    <t>I</t>
  </si>
  <si>
    <t>II</t>
  </si>
  <si>
    <t>PRZYCHODY, w tym:</t>
  </si>
  <si>
    <t>Kredyt na sfinansowanie wcześniej zaciągniętych</t>
  </si>
  <si>
    <t>zobowiązań</t>
  </si>
  <si>
    <t>III</t>
  </si>
  <si>
    <t>IV</t>
  </si>
  <si>
    <t>WYDATKI, w tym:</t>
  </si>
  <si>
    <t xml:space="preserve"> - wydatki bieżące</t>
  </si>
  <si>
    <t xml:space="preserve"> - wydatki majątkowe</t>
  </si>
  <si>
    <t>V</t>
  </si>
  <si>
    <t>ROZCHODY, w tym:</t>
  </si>
  <si>
    <t>VI</t>
  </si>
  <si>
    <t>RAZEM WYDATKI I ROZCHODY</t>
  </si>
  <si>
    <t>Załącznik Nr 2</t>
  </si>
  <si>
    <t>budżetu Gminy Wolbórz</t>
  </si>
  <si>
    <t>OGÓLNE WYKONANIE PLANU DOCHODÓW, WYDATKÓW, PRZYCHODÓW I ROZCHODÓW</t>
  </si>
  <si>
    <t>do sprawozdania z wykonania</t>
  </si>
  <si>
    <t>DOCHODY, w tym:</t>
  </si>
  <si>
    <t xml:space="preserve"> - bieżące</t>
  </si>
  <si>
    <t xml:space="preserve"> - majątkowe</t>
  </si>
  <si>
    <t>2.</t>
  </si>
  <si>
    <t>a)</t>
  </si>
  <si>
    <t>b)</t>
  </si>
  <si>
    <t>3.</t>
  </si>
  <si>
    <t>1.</t>
  </si>
  <si>
    <t>POŻYCZKI, w tym:</t>
  </si>
  <si>
    <t>c)</t>
  </si>
  <si>
    <t>spłata pożyczki z WFOŚiGW zaciągniętej na "Budowę</t>
  </si>
  <si>
    <t>sieci kanalizacji sanitarnej we wsiach: Proszenie, Psary</t>
  </si>
  <si>
    <t xml:space="preserve">Lechawa, część Polichna, częśc Wolborza oraz </t>
  </si>
  <si>
    <t>rozbudowa oczyszczalni ścieków we wsi Psary Stare,</t>
  </si>
  <si>
    <t>gmina Wolbórz"</t>
  </si>
  <si>
    <t>d)</t>
  </si>
  <si>
    <t>sieci kanalizacji deszczowej wraz z przebudową sieci</t>
  </si>
  <si>
    <t xml:space="preserve">wodociągowej oraz budową nawierzchni i chodnika na </t>
  </si>
  <si>
    <t>Osiedlu 1000-lecia w Wolborzu w ulicach: Sportowa,</t>
  </si>
  <si>
    <t>Pl.Siniarskiego,Parkowa,Batorego,L.Czarnego</t>
  </si>
  <si>
    <t>i Czarnieckiego"</t>
  </si>
  <si>
    <t>KREDYTY, w tym:</t>
  </si>
  <si>
    <t>Środowiska ze środków EFRWP zaciągniętego na</t>
  </si>
  <si>
    <t>"Budowę sieci kanalizacji deszczowej wraz z przebudową</t>
  </si>
  <si>
    <t>sieci wodociągowej oraz budowa nawierzchni i chodników</t>
  </si>
  <si>
    <t>na Osiedlu 1000-lecia w Wolborzu, w ulicach: Sportowa</t>
  </si>
  <si>
    <t>-</t>
  </si>
  <si>
    <t>Kredyt na sfinansowanie deficytu budżetu</t>
  </si>
  <si>
    <t xml:space="preserve"> </t>
  </si>
  <si>
    <t xml:space="preserve"> - zaciągnięty w BOŚ S. A. O / Łódź z premią </t>
  </si>
  <si>
    <t>termomodernizacyjną z Banku Gospodarstwa Krajowego</t>
  </si>
  <si>
    <t>na "Termomodernizację Szkoły Podstawowej i Publicznego</t>
  </si>
  <si>
    <t>Gimnazjum w Wolborzu"</t>
  </si>
  <si>
    <t>sieci wodociągowej w Bogusławicach"</t>
  </si>
  <si>
    <t>spłata kredytu preferencyjnego z BOŚ S. A. O/Łódź</t>
  </si>
  <si>
    <t xml:space="preserve">ze środków EFRWP na "Budowę nawierzchni dróg i </t>
  </si>
  <si>
    <t>chodnika na ulicy Targowej i Młynarskiej w Wolborzu"</t>
  </si>
  <si>
    <t xml:space="preserve">spłata kredytu preferencyjnego z BOŚ S. A. O/Łódź </t>
  </si>
  <si>
    <t>spłata kredytu zaciągniętego w BOŚ S. A. O/Łódź</t>
  </si>
  <si>
    <t xml:space="preserve">z premią termomodernizacyjną z BGK na </t>
  </si>
  <si>
    <t>Termomodernizację Szkoły Podstawowej i Publicznego</t>
  </si>
  <si>
    <t xml:space="preserve">spłata kredytu zaciągniętego w PBS O / Wolbórz </t>
  </si>
  <si>
    <t>na wcześniej zaciągnięte zobowiązania</t>
  </si>
  <si>
    <t>deficyt /I - IV/</t>
  </si>
  <si>
    <t>nadwyżka /I - IV/</t>
  </si>
  <si>
    <t>RAZEM DOCHODY I PRZYCHODY  / I+II /</t>
  </si>
  <si>
    <t>VII</t>
  </si>
  <si>
    <t>na dzień 31 grudnia 2009r.</t>
  </si>
  <si>
    <t>Odchylenie</t>
  </si>
  <si>
    <t>VIII</t>
  </si>
  <si>
    <t>IX</t>
  </si>
  <si>
    <t>Środki niewykorzystane z roku ubiegłego /wolne środki/</t>
  </si>
  <si>
    <t>W okresie sprawozdawczym zmniejszono zobowiązania z tytułu kredytu o kwotę: 322 909,32 zł. Środki pochodzące z Funduszu Termomodernizacyjnego zostały przekazane bezpośrednio z Banku Gospodarstwa Krajowego do banku kredytującego /forma niekasowa/</t>
  </si>
  <si>
    <t xml:space="preserve">Środki do wykorzystania w roku następnym /wolne środki/ </t>
  </si>
  <si>
    <t>III - VI - VIII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</si>
</sst>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.00_ ;\-#,##0.00\ "/>
  </numFmts>
  <fonts count="2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Accounting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3" fontId="3" fillId="0" borderId="12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43" fontId="3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3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2" fillId="0" borderId="12" xfId="0" applyNumberFormat="1" applyFont="1" applyBorder="1" applyAlignment="1">
      <alignment/>
    </xf>
    <xf numFmtId="43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43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 vertical="center"/>
    </xf>
    <xf numFmtId="43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164" fontId="3" fillId="0" borderId="12" xfId="0" applyNumberFormat="1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164" fontId="3" fillId="0" borderId="17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43" fontId="25" fillId="0" borderId="11" xfId="0" applyNumberFormat="1" applyFont="1" applyBorder="1" applyAlignment="1">
      <alignment/>
    </xf>
    <xf numFmtId="164" fontId="25" fillId="0" borderId="11" xfId="0" applyNumberFormat="1" applyFont="1" applyBorder="1" applyAlignment="1">
      <alignment/>
    </xf>
    <xf numFmtId="43" fontId="26" fillId="0" borderId="12" xfId="0" applyNumberFormat="1" applyFont="1" applyBorder="1" applyAlignment="1">
      <alignment/>
    </xf>
    <xf numFmtId="164" fontId="25" fillId="0" borderId="12" xfId="0" applyNumberFormat="1" applyFont="1" applyBorder="1" applyAlignment="1">
      <alignment/>
    </xf>
    <xf numFmtId="43" fontId="26" fillId="0" borderId="11" xfId="0" applyNumberFormat="1" applyFont="1" applyBorder="1" applyAlignment="1">
      <alignment/>
    </xf>
    <xf numFmtId="43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 indent="1"/>
    </xf>
    <xf numFmtId="4" fontId="3" fillId="0" borderId="11" xfId="0" applyNumberFormat="1" applyFont="1" applyBorder="1" applyAlignment="1">
      <alignment horizontal="right" vertical="center" indent="1"/>
    </xf>
    <xf numFmtId="4" fontId="2" fillId="0" borderId="12" xfId="0" applyNumberFormat="1" applyFont="1" applyBorder="1" applyAlignment="1">
      <alignment horizontal="right" vertical="center" indent="1"/>
    </xf>
    <xf numFmtId="4" fontId="3" fillId="0" borderId="12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4" fontId="3" fillId="0" borderId="22" xfId="0" applyNumberFormat="1" applyFont="1" applyBorder="1" applyAlignment="1">
      <alignment horizontal="right" indent="1"/>
    </xf>
    <xf numFmtId="4" fontId="2" fillId="0" borderId="23" xfId="0" applyNumberFormat="1" applyFont="1" applyBorder="1" applyAlignment="1">
      <alignment horizontal="right" indent="1"/>
    </xf>
    <xf numFmtId="4" fontId="3" fillId="0" borderId="24" xfId="0" applyNumberFormat="1" applyFont="1" applyBorder="1" applyAlignment="1">
      <alignment horizontal="right" indent="1"/>
    </xf>
    <xf numFmtId="165" fontId="2" fillId="0" borderId="11" xfId="0" applyNumberFormat="1" applyFont="1" applyBorder="1" applyAlignment="1">
      <alignment horizontal="right" indent="1"/>
    </xf>
    <xf numFmtId="165" fontId="3" fillId="0" borderId="11" xfId="0" applyNumberFormat="1" applyFont="1" applyBorder="1" applyAlignment="1">
      <alignment horizontal="right" indent="1"/>
    </xf>
    <xf numFmtId="165" fontId="25" fillId="0" borderId="12" xfId="0" applyNumberFormat="1" applyFont="1" applyBorder="1" applyAlignment="1">
      <alignment horizontal="right" indent="1"/>
    </xf>
    <xf numFmtId="165" fontId="25" fillId="0" borderId="11" xfId="0" applyNumberFormat="1" applyFont="1" applyBorder="1" applyAlignment="1">
      <alignment horizontal="right" indent="1"/>
    </xf>
    <xf numFmtId="165" fontId="7" fillId="0" borderId="11" xfId="0" applyNumberFormat="1" applyFont="1" applyBorder="1" applyAlignment="1">
      <alignment horizontal="right" indent="1"/>
    </xf>
    <xf numFmtId="165" fontId="26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2" fillId="0" borderId="11" xfId="0" applyNumberFormat="1" applyFont="1" applyBorder="1" applyAlignment="1">
      <alignment horizontal="right" vertical="center" indent="1"/>
    </xf>
    <xf numFmtId="0" fontId="3" fillId="0" borderId="25" xfId="0" applyFont="1" applyBorder="1" applyAlignment="1">
      <alignment horizontal="center" vertical="center"/>
    </xf>
    <xf numFmtId="43" fontId="3" fillId="0" borderId="26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3" fontId="3" fillId="0" borderId="21" xfId="0" applyNumberFormat="1" applyFont="1" applyBorder="1" applyAlignment="1">
      <alignment/>
    </xf>
    <xf numFmtId="43" fontId="2" fillId="0" borderId="21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/>
    </xf>
    <xf numFmtId="43" fontId="3" fillId="0" borderId="27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4" fontId="3" fillId="0" borderId="10" xfId="0" applyNumberFormat="1" applyFont="1" applyBorder="1" applyAlignment="1">
      <alignment horizontal="right" indent="1"/>
    </xf>
    <xf numFmtId="4" fontId="0" fillId="0" borderId="11" xfId="0" applyNumberFormat="1" applyBorder="1" applyAlignment="1">
      <alignment horizontal="right" inden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5" fontId="2" fillId="0" borderId="28" xfId="0" applyNumberFormat="1" applyFont="1" applyBorder="1" applyAlignment="1">
      <alignment horizontal="right" vertical="center" indent="1"/>
    </xf>
    <xf numFmtId="165" fontId="2" fillId="0" borderId="27" xfId="0" applyNumberFormat="1" applyFont="1" applyBorder="1" applyAlignment="1">
      <alignment horizontal="righ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3" fontId="2" fillId="0" borderId="25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right" vertical="center" indent="1"/>
    </xf>
    <xf numFmtId="165" fontId="2" fillId="0" borderId="12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43" fontId="0" fillId="0" borderId="25" xfId="0" applyNumberForma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3" fillId="0" borderId="25" xfId="0" applyNumberFormat="1" applyFont="1" applyBorder="1" applyAlignment="1">
      <alignment horizontal="center" vertical="center"/>
    </xf>
    <xf numFmtId="43" fontId="3" fillId="0" borderId="21" xfId="0" applyNumberFormat="1" applyFont="1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0"/>
  <sheetViews>
    <sheetView tabSelected="1" view="pageBreakPreview" zoomScaleSheetLayoutView="100" zoomScalePageLayoutView="0" workbookViewId="0" topLeftCell="A79">
      <selection activeCell="B9" sqref="B9"/>
    </sheetView>
  </sheetViews>
  <sheetFormatPr defaultColWidth="9.140625" defaultRowHeight="12.75"/>
  <cols>
    <col min="1" max="1" width="3.8515625" style="0" customWidth="1"/>
    <col min="2" max="2" width="55.421875" style="0" customWidth="1"/>
    <col min="3" max="3" width="8.28125" style="0" customWidth="1"/>
    <col min="4" max="4" width="20.421875" style="0" customWidth="1"/>
    <col min="5" max="5" width="17.57421875" style="0" customWidth="1"/>
    <col min="6" max="6" width="9.8515625" style="0" customWidth="1"/>
    <col min="7" max="7" width="20.421875" style="0" customWidth="1"/>
  </cols>
  <sheetData>
    <row r="3" spans="6:7" ht="12.75" customHeight="1">
      <c r="F3" s="108" t="s">
        <v>21</v>
      </c>
      <c r="G3" s="108"/>
    </row>
    <row r="4" spans="6:7" ht="15">
      <c r="F4" s="108" t="s">
        <v>24</v>
      </c>
      <c r="G4" s="108"/>
    </row>
    <row r="5" spans="5:7" ht="15">
      <c r="E5" s="28"/>
      <c r="F5" s="108" t="s">
        <v>22</v>
      </c>
      <c r="G5" s="108"/>
    </row>
    <row r="6" spans="6:7" ht="15">
      <c r="F6" s="108" t="s">
        <v>72</v>
      </c>
      <c r="G6" s="108"/>
    </row>
    <row r="7" spans="1:7" ht="14.25" customHeight="1">
      <c r="A7" s="109" t="s">
        <v>23</v>
      </c>
      <c r="B7" s="109"/>
      <c r="C7" s="109"/>
      <c r="D7" s="109"/>
      <c r="E7" s="109"/>
      <c r="F7" s="109"/>
      <c r="G7" s="109"/>
    </row>
    <row r="8" spans="1:7" ht="14.25" customHeight="1">
      <c r="A8" s="109"/>
      <c r="B8" s="109"/>
      <c r="C8" s="109"/>
      <c r="D8" s="109"/>
      <c r="E8" s="109"/>
      <c r="F8" s="109"/>
      <c r="G8" s="109"/>
    </row>
    <row r="9" spans="1:7" ht="14.25" customHeight="1">
      <c r="A9" s="35"/>
      <c r="B9" s="35"/>
      <c r="C9" s="35"/>
      <c r="D9" s="35"/>
      <c r="E9" s="35"/>
      <c r="F9" s="35"/>
      <c r="G9" s="35"/>
    </row>
    <row r="10" ht="13.5" thickBot="1"/>
    <row r="11" spans="1:7" ht="17.25" customHeight="1">
      <c r="A11" s="104" t="s">
        <v>0</v>
      </c>
      <c r="B11" s="106" t="s">
        <v>1</v>
      </c>
      <c r="C11" s="106" t="s">
        <v>2</v>
      </c>
      <c r="D11" s="106" t="s">
        <v>3</v>
      </c>
      <c r="E11" s="102" t="s">
        <v>4</v>
      </c>
      <c r="F11" s="103"/>
      <c r="G11" s="100" t="s">
        <v>73</v>
      </c>
    </row>
    <row r="12" spans="1:7" ht="19.5" customHeight="1" thickBot="1">
      <c r="A12" s="105"/>
      <c r="B12" s="107"/>
      <c r="C12" s="107"/>
      <c r="D12" s="107"/>
      <c r="E12" s="34" t="s">
        <v>5</v>
      </c>
      <c r="F12" s="34" t="s">
        <v>6</v>
      </c>
      <c r="G12" s="101"/>
    </row>
    <row r="13" spans="1:7" ht="10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</row>
    <row r="14" spans="1:7" ht="12" customHeight="1">
      <c r="A14" s="1"/>
      <c r="B14" s="1"/>
      <c r="C14" s="1"/>
      <c r="D14" s="1"/>
      <c r="E14" s="4"/>
      <c r="F14" s="4"/>
      <c r="G14" s="1"/>
    </row>
    <row r="15" spans="1:7" s="3" customFormat="1" ht="16.5" customHeight="1">
      <c r="A15" s="6" t="s">
        <v>7</v>
      </c>
      <c r="B15" s="6" t="s">
        <v>25</v>
      </c>
      <c r="C15" s="6"/>
      <c r="D15" s="7">
        <v>19818502.29</v>
      </c>
      <c r="E15" s="7">
        <v>20052811.52</v>
      </c>
      <c r="F15" s="8">
        <f>E15/D15*100</f>
        <v>101.18227516172213</v>
      </c>
      <c r="G15" s="68">
        <f>E15-D15</f>
        <v>234309.23000000045</v>
      </c>
    </row>
    <row r="16" spans="1:7" s="3" customFormat="1" ht="16.5" customHeight="1">
      <c r="A16" s="6"/>
      <c r="B16" s="6"/>
      <c r="C16" s="6"/>
      <c r="D16" s="7"/>
      <c r="E16" s="7"/>
      <c r="F16" s="8"/>
      <c r="G16" s="68"/>
    </row>
    <row r="17" spans="1:7" s="3" customFormat="1" ht="16.5" customHeight="1">
      <c r="A17" s="6"/>
      <c r="B17" s="6" t="s">
        <v>26</v>
      </c>
      <c r="C17" s="6"/>
      <c r="D17" s="67">
        <v>18109264.67</v>
      </c>
      <c r="E17" s="67">
        <v>18006357.78</v>
      </c>
      <c r="F17" s="53">
        <f aca="true" t="shared" si="0" ref="F17:F24">E17/D17*100</f>
        <v>99.43174451378759</v>
      </c>
      <c r="G17" s="69">
        <f>E17-D17</f>
        <v>-102906.8900000006</v>
      </c>
    </row>
    <row r="18" spans="1:7" s="3" customFormat="1" ht="16.5" customHeight="1">
      <c r="A18" s="6"/>
      <c r="B18" s="6" t="s">
        <v>27</v>
      </c>
      <c r="C18" s="6"/>
      <c r="D18" s="67">
        <v>1709237.62</v>
      </c>
      <c r="E18" s="67">
        <v>2046435.72</v>
      </c>
      <c r="F18" s="53">
        <f t="shared" si="0"/>
        <v>119.72798258442263</v>
      </c>
      <c r="G18" s="69">
        <f>E18-D18</f>
        <v>337198.09999999986</v>
      </c>
    </row>
    <row r="19" spans="1:7" ht="15">
      <c r="A19" s="9"/>
      <c r="B19" s="10"/>
      <c r="C19" s="9"/>
      <c r="D19" s="11"/>
      <c r="E19" s="11"/>
      <c r="F19" s="51"/>
      <c r="G19" s="70"/>
    </row>
    <row r="20" spans="1:7" ht="15">
      <c r="A20" s="12"/>
      <c r="B20" s="13"/>
      <c r="C20" s="12"/>
      <c r="D20" s="14"/>
      <c r="E20" s="14"/>
      <c r="F20" s="8"/>
      <c r="G20" s="68"/>
    </row>
    <row r="21" spans="1:7" s="3" customFormat="1" ht="15">
      <c r="A21" s="6" t="s">
        <v>8</v>
      </c>
      <c r="B21" s="6" t="s">
        <v>9</v>
      </c>
      <c r="C21" s="6"/>
      <c r="D21" s="16">
        <v>3409617.28</v>
      </c>
      <c r="E21" s="16">
        <f>SUM(E24+E31)</f>
        <v>2154312</v>
      </c>
      <c r="F21" s="8">
        <f t="shared" si="0"/>
        <v>63.1833963488125</v>
      </c>
      <c r="G21" s="68">
        <f>SUM(E21-D21)</f>
        <v>-1255305.2799999998</v>
      </c>
    </row>
    <row r="22" spans="1:7" ht="15">
      <c r="A22" s="9"/>
      <c r="B22" s="10"/>
      <c r="C22" s="9"/>
      <c r="D22" s="11"/>
      <c r="E22" s="11"/>
      <c r="F22" s="51"/>
      <c r="G22" s="71"/>
    </row>
    <row r="23" spans="1:7" ht="15">
      <c r="A23" s="12"/>
      <c r="B23" s="13"/>
      <c r="C23" s="12"/>
      <c r="D23" s="14"/>
      <c r="E23" s="14"/>
      <c r="F23" s="8"/>
      <c r="G23" s="72"/>
    </row>
    <row r="24" spans="1:7" ht="14.25">
      <c r="A24" s="12" t="s">
        <v>32</v>
      </c>
      <c r="B24" s="13" t="s">
        <v>76</v>
      </c>
      <c r="C24" s="12">
        <v>955</v>
      </c>
      <c r="D24" s="14">
        <v>862674.72</v>
      </c>
      <c r="E24" s="14">
        <v>862674.72</v>
      </c>
      <c r="F24" s="53">
        <f t="shared" si="0"/>
        <v>100</v>
      </c>
      <c r="G24" s="72" t="s">
        <v>51</v>
      </c>
    </row>
    <row r="25" spans="1:7" ht="14.25">
      <c r="A25" s="9"/>
      <c r="B25" s="10"/>
      <c r="C25" s="9"/>
      <c r="D25" s="11"/>
      <c r="E25" s="11"/>
      <c r="F25" s="55"/>
      <c r="G25" s="71"/>
    </row>
    <row r="26" spans="1:7" ht="14.25">
      <c r="A26" s="12"/>
      <c r="B26" s="13"/>
      <c r="C26" s="12"/>
      <c r="D26" s="14"/>
      <c r="E26" s="14"/>
      <c r="F26" s="53"/>
      <c r="G26" s="94"/>
    </row>
    <row r="27" spans="1:7" ht="14.25">
      <c r="A27" s="12" t="s">
        <v>28</v>
      </c>
      <c r="B27" s="13" t="s">
        <v>52</v>
      </c>
      <c r="D27" s="56"/>
      <c r="E27" s="56"/>
      <c r="F27" s="57"/>
      <c r="G27" s="95"/>
    </row>
    <row r="28" spans="1:7" ht="14.25">
      <c r="A28" s="12" t="s">
        <v>53</v>
      </c>
      <c r="B28" s="13" t="s">
        <v>54</v>
      </c>
      <c r="C28" s="12"/>
      <c r="D28" s="14"/>
      <c r="E28" s="14"/>
      <c r="F28" s="15"/>
      <c r="G28" s="72"/>
    </row>
    <row r="29" spans="1:7" ht="14.25">
      <c r="A29" s="12"/>
      <c r="B29" s="54" t="s">
        <v>55</v>
      </c>
      <c r="C29" s="12"/>
      <c r="D29" s="14"/>
      <c r="E29" s="14"/>
      <c r="F29" s="15"/>
      <c r="G29" s="72"/>
    </row>
    <row r="30" spans="1:7" ht="14.25">
      <c r="A30" s="12"/>
      <c r="B30" s="13" t="s">
        <v>56</v>
      </c>
      <c r="C30" s="12"/>
      <c r="D30" s="14"/>
      <c r="E30" s="14"/>
      <c r="F30" s="15"/>
      <c r="G30" s="72"/>
    </row>
    <row r="31" spans="1:7" ht="14.25">
      <c r="A31" s="12"/>
      <c r="B31" s="13" t="s">
        <v>57</v>
      </c>
      <c r="C31" s="12">
        <v>952</v>
      </c>
      <c r="D31" s="14">
        <v>1291637.28</v>
      </c>
      <c r="E31" s="14">
        <v>1291637.28</v>
      </c>
      <c r="F31" s="53">
        <f>E31/D31*100</f>
        <v>100</v>
      </c>
      <c r="G31" s="72"/>
    </row>
    <row r="32" spans="1:7" ht="14.25">
      <c r="A32" s="9"/>
      <c r="B32" s="10"/>
      <c r="C32" s="9"/>
      <c r="D32" s="11"/>
      <c r="E32" s="11"/>
      <c r="F32" s="55"/>
      <c r="G32" s="71"/>
    </row>
    <row r="33" spans="1:7" ht="14.25">
      <c r="A33" s="12"/>
      <c r="B33" s="13"/>
      <c r="C33" s="12"/>
      <c r="D33" s="14"/>
      <c r="E33" s="14"/>
      <c r="F33" s="53"/>
      <c r="G33" s="72"/>
    </row>
    <row r="34" spans="1:7" ht="14.25">
      <c r="A34" s="12" t="s">
        <v>31</v>
      </c>
      <c r="B34" s="13" t="s">
        <v>10</v>
      </c>
      <c r="C34" s="12"/>
      <c r="D34" s="14"/>
      <c r="E34" s="14"/>
      <c r="F34" s="53"/>
      <c r="G34" s="72"/>
    </row>
    <row r="35" spans="1:7" ht="14.25">
      <c r="A35" s="12"/>
      <c r="B35" s="13" t="s">
        <v>11</v>
      </c>
      <c r="C35" s="12">
        <v>952</v>
      </c>
      <c r="D35" s="14">
        <v>1255305.28</v>
      </c>
      <c r="E35" s="52">
        <v>0</v>
      </c>
      <c r="F35" s="53"/>
      <c r="G35" s="72">
        <f>SUM(E35-D35)</f>
        <v>-1255305.28</v>
      </c>
    </row>
    <row r="36" spans="1:7" ht="15" thickBot="1">
      <c r="A36" s="12"/>
      <c r="B36" s="13"/>
      <c r="C36" s="12"/>
      <c r="D36" s="14"/>
      <c r="E36" s="14"/>
      <c r="F36" s="58"/>
      <c r="G36" s="72"/>
    </row>
    <row r="37" spans="1:7" ht="15" thickTop="1">
      <c r="A37" s="18"/>
      <c r="B37" s="19"/>
      <c r="C37" s="26"/>
      <c r="D37" s="20"/>
      <c r="E37" s="20"/>
      <c r="F37" s="53"/>
      <c r="G37" s="73"/>
    </row>
    <row r="38" spans="1:7" ht="15">
      <c r="A38" s="21" t="s">
        <v>12</v>
      </c>
      <c r="B38" s="6" t="s">
        <v>70</v>
      </c>
      <c r="C38" s="6"/>
      <c r="D38" s="16">
        <f>D15+D21</f>
        <v>23228119.57</v>
      </c>
      <c r="E38" s="16">
        <f>E15+E21</f>
        <v>22207123.52</v>
      </c>
      <c r="F38" s="8">
        <f>E38/D38*100</f>
        <v>95.60448254572162</v>
      </c>
      <c r="G38" s="74">
        <f>G15+G21</f>
        <v>-1020996.0499999993</v>
      </c>
    </row>
    <row r="39" spans="1:7" ht="15" thickBot="1">
      <c r="A39" s="22"/>
      <c r="B39" s="23"/>
      <c r="C39" s="27"/>
      <c r="D39" s="24"/>
      <c r="E39" s="24"/>
      <c r="F39" s="25"/>
      <c r="G39" s="75"/>
    </row>
    <row r="40" spans="1:7" ht="15" thickTop="1">
      <c r="A40" s="39"/>
      <c r="B40" s="40"/>
      <c r="C40" s="39"/>
      <c r="D40" s="41"/>
      <c r="E40" s="41"/>
      <c r="F40" s="42"/>
      <c r="G40" s="41"/>
    </row>
    <row r="41" spans="1:7" ht="15" thickBot="1">
      <c r="A41" s="43"/>
      <c r="B41" s="44"/>
      <c r="C41" s="43"/>
      <c r="D41" s="45"/>
      <c r="E41" s="45"/>
      <c r="F41" s="46"/>
      <c r="G41" s="45"/>
    </row>
    <row r="42" spans="1:7" ht="17.25" customHeight="1">
      <c r="A42" s="104" t="s">
        <v>0</v>
      </c>
      <c r="B42" s="106" t="s">
        <v>1</v>
      </c>
      <c r="C42" s="106" t="s">
        <v>2</v>
      </c>
      <c r="D42" s="106" t="s">
        <v>3</v>
      </c>
      <c r="E42" s="102" t="s">
        <v>4</v>
      </c>
      <c r="F42" s="103"/>
      <c r="G42" s="100" t="s">
        <v>73</v>
      </c>
    </row>
    <row r="43" spans="1:7" ht="19.5" customHeight="1" thickBot="1">
      <c r="A43" s="105"/>
      <c r="B43" s="107"/>
      <c r="C43" s="107"/>
      <c r="D43" s="107"/>
      <c r="E43" s="34" t="s">
        <v>5</v>
      </c>
      <c r="F43" s="34" t="s">
        <v>6</v>
      </c>
      <c r="G43" s="101"/>
    </row>
    <row r="44" spans="1:7" ht="10.5" customHeight="1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4.25">
      <c r="A45" s="47"/>
      <c r="B45" s="48"/>
      <c r="C45" s="47"/>
      <c r="D45" s="49"/>
      <c r="E45" s="49"/>
      <c r="F45" s="50"/>
      <c r="G45" s="49"/>
    </row>
    <row r="46" spans="1:7" ht="15">
      <c r="A46" s="6" t="s">
        <v>13</v>
      </c>
      <c r="B46" s="6" t="s">
        <v>14</v>
      </c>
      <c r="C46" s="6"/>
      <c r="D46" s="16">
        <v>21118610.61</v>
      </c>
      <c r="E46" s="16">
        <v>19599902.93</v>
      </c>
      <c r="F46" s="17">
        <f>E46/D46*100</f>
        <v>92.80867615750789</v>
      </c>
      <c r="G46" s="76">
        <f>SUM(E46-D46)</f>
        <v>-1518707.6799999997</v>
      </c>
    </row>
    <row r="47" spans="1:7" ht="15">
      <c r="A47" s="6"/>
      <c r="B47" s="6"/>
      <c r="C47" s="6"/>
      <c r="D47" s="62"/>
      <c r="E47" s="62"/>
      <c r="F47" s="63"/>
      <c r="G47" s="76"/>
    </row>
    <row r="48" spans="1:7" ht="15">
      <c r="A48" s="12"/>
      <c r="B48" s="6" t="s">
        <v>15</v>
      </c>
      <c r="C48" s="12"/>
      <c r="D48" s="14">
        <v>15356245.34</v>
      </c>
      <c r="E48" s="14">
        <v>15027427.98</v>
      </c>
      <c r="F48" s="15">
        <f>E48/D48*100</f>
        <v>97.85873856063309</v>
      </c>
      <c r="G48" s="77">
        <f>SUM(E48-D48)</f>
        <v>-328817.3599999994</v>
      </c>
    </row>
    <row r="49" spans="1:7" ht="15">
      <c r="A49" s="12"/>
      <c r="B49" s="6" t="s">
        <v>16</v>
      </c>
      <c r="C49" s="12"/>
      <c r="D49" s="14">
        <v>5762365.27</v>
      </c>
      <c r="E49" s="14">
        <v>4572474.95</v>
      </c>
      <c r="F49" s="15">
        <f>E49/D49*100</f>
        <v>79.35066133008262</v>
      </c>
      <c r="G49" s="77">
        <f>SUM(E49-D49)</f>
        <v>-1189890.3199999994</v>
      </c>
    </row>
    <row r="50" spans="1:7" ht="15">
      <c r="A50" s="9"/>
      <c r="B50" s="10"/>
      <c r="C50" s="9"/>
      <c r="D50" s="64"/>
      <c r="E50" s="64"/>
      <c r="F50" s="65"/>
      <c r="G50" s="78"/>
    </row>
    <row r="51" spans="1:7" ht="12.75" customHeight="1">
      <c r="A51" s="96" t="s">
        <v>17</v>
      </c>
      <c r="B51" s="96" t="s">
        <v>18</v>
      </c>
      <c r="C51" s="123"/>
      <c r="D51" s="125">
        <f>SUM(D54+D73)</f>
        <v>2109508.96</v>
      </c>
      <c r="E51" s="125">
        <f>SUM(E54+E73)</f>
        <v>2109508.89</v>
      </c>
      <c r="F51" s="127">
        <f>E51/D51*100</f>
        <v>99.99999668169222</v>
      </c>
      <c r="G51" s="121">
        <f>D51-E51</f>
        <v>0.06999999983236194</v>
      </c>
    </row>
    <row r="52" spans="1:7" ht="12.75" customHeight="1">
      <c r="A52" s="97"/>
      <c r="B52" s="97"/>
      <c r="C52" s="124"/>
      <c r="D52" s="126"/>
      <c r="E52" s="126"/>
      <c r="F52" s="128"/>
      <c r="G52" s="122"/>
    </row>
    <row r="53" spans="1:7" ht="15">
      <c r="A53" s="12"/>
      <c r="B53" s="13"/>
      <c r="C53" s="12"/>
      <c r="D53" s="66"/>
      <c r="E53" s="66"/>
      <c r="F53" s="63"/>
      <c r="G53" s="79"/>
    </row>
    <row r="54" spans="1:7" ht="16.5">
      <c r="A54" s="12" t="s">
        <v>32</v>
      </c>
      <c r="B54" s="13" t="s">
        <v>33</v>
      </c>
      <c r="C54" s="12">
        <v>992</v>
      </c>
      <c r="D54" s="37">
        <f>SUM(D60:D70)</f>
        <v>1042700</v>
      </c>
      <c r="E54" s="37">
        <f>SUM(E60:E70)</f>
        <v>1042700</v>
      </c>
      <c r="F54" s="38">
        <f>E54/D54*100</f>
        <v>100</v>
      </c>
      <c r="G54" s="77">
        <f>D54-E54</f>
        <v>0</v>
      </c>
    </row>
    <row r="55" spans="1:7" ht="15">
      <c r="A55" s="12"/>
      <c r="B55" s="13"/>
      <c r="C55" s="12"/>
      <c r="D55" s="66"/>
      <c r="E55" s="66"/>
      <c r="F55" s="63"/>
      <c r="G55" s="81"/>
    </row>
    <row r="56" spans="1:7" ht="15">
      <c r="A56" s="12" t="s">
        <v>29</v>
      </c>
      <c r="B56" s="13" t="s">
        <v>35</v>
      </c>
      <c r="C56" s="12"/>
      <c r="D56" s="66"/>
      <c r="E56" s="66"/>
      <c r="F56" s="63"/>
      <c r="G56" s="81"/>
    </row>
    <row r="57" spans="1:7" ht="15">
      <c r="A57" s="12"/>
      <c r="B57" s="13" t="s">
        <v>36</v>
      </c>
      <c r="C57" s="12"/>
      <c r="D57" s="66"/>
      <c r="E57" s="66"/>
      <c r="F57" s="63"/>
      <c r="G57" s="81"/>
    </row>
    <row r="58" spans="1:7" ht="15">
      <c r="A58" s="12"/>
      <c r="B58" s="13" t="s">
        <v>37</v>
      </c>
      <c r="C58" s="12"/>
      <c r="D58" s="66"/>
      <c r="E58" s="66"/>
      <c r="F58" s="63"/>
      <c r="G58" s="81"/>
    </row>
    <row r="59" spans="1:7" ht="15">
      <c r="A59" s="12"/>
      <c r="B59" s="13" t="s">
        <v>38</v>
      </c>
      <c r="C59" s="12"/>
      <c r="D59" s="66"/>
      <c r="E59" s="66"/>
      <c r="F59" s="63"/>
      <c r="G59" s="81"/>
    </row>
    <row r="60" spans="1:7" ht="14.25">
      <c r="A60" s="12"/>
      <c r="B60" s="13" t="s">
        <v>39</v>
      </c>
      <c r="C60" s="12"/>
      <c r="D60" s="14">
        <v>800000</v>
      </c>
      <c r="E60" s="14">
        <v>800000</v>
      </c>
      <c r="F60" s="15">
        <f>E60/D60*100</f>
        <v>100</v>
      </c>
      <c r="G60" s="77">
        <f>D60-E60</f>
        <v>0</v>
      </c>
    </row>
    <row r="61" spans="1:7" ht="15">
      <c r="A61" s="12"/>
      <c r="B61" s="13"/>
      <c r="C61" s="12"/>
      <c r="D61" s="66"/>
      <c r="E61" s="66"/>
      <c r="F61" s="63"/>
      <c r="G61" s="81"/>
    </row>
    <row r="62" spans="1:7" ht="15">
      <c r="A62" s="12" t="s">
        <v>30</v>
      </c>
      <c r="B62" s="13" t="s">
        <v>35</v>
      </c>
      <c r="C62" s="12"/>
      <c r="D62" s="14"/>
      <c r="E62" s="14"/>
      <c r="F62" s="17"/>
      <c r="G62" s="77"/>
    </row>
    <row r="63" spans="1:7" ht="15">
      <c r="A63" s="12"/>
      <c r="B63" s="13" t="s">
        <v>41</v>
      </c>
      <c r="C63" s="12"/>
      <c r="D63" s="14"/>
      <c r="E63" s="14"/>
      <c r="F63" s="17"/>
      <c r="G63" s="77"/>
    </row>
    <row r="64" spans="1:7" ht="15">
      <c r="A64" s="12"/>
      <c r="B64" s="13" t="s">
        <v>42</v>
      </c>
      <c r="C64" s="12"/>
      <c r="D64" s="14"/>
      <c r="E64" s="14"/>
      <c r="F64" s="17"/>
      <c r="G64" s="77"/>
    </row>
    <row r="65" spans="1:7" ht="15">
      <c r="A65" s="12"/>
      <c r="B65" s="13" t="s">
        <v>43</v>
      </c>
      <c r="C65" s="12"/>
      <c r="D65" s="14"/>
      <c r="E65" s="14"/>
      <c r="F65" s="17"/>
      <c r="G65" s="77"/>
    </row>
    <row r="66" spans="1:7" ht="15">
      <c r="A66" s="12"/>
      <c r="B66" s="13" t="s">
        <v>44</v>
      </c>
      <c r="C66" s="12"/>
      <c r="D66" s="14"/>
      <c r="E66" s="14"/>
      <c r="F66" s="17"/>
      <c r="G66" s="77"/>
    </row>
    <row r="67" spans="1:7" ht="14.25">
      <c r="A67" s="12"/>
      <c r="B67" s="13" t="s">
        <v>45</v>
      </c>
      <c r="C67" s="12"/>
      <c r="D67" s="14">
        <v>50000</v>
      </c>
      <c r="E67" s="52">
        <v>50000</v>
      </c>
      <c r="F67" s="15">
        <f>E67/D67*100</f>
        <v>100</v>
      </c>
      <c r="G67" s="77"/>
    </row>
    <row r="68" spans="1:7" ht="15">
      <c r="A68" s="12"/>
      <c r="B68" s="13"/>
      <c r="C68" s="12"/>
      <c r="D68" s="14"/>
      <c r="E68" s="14"/>
      <c r="F68" s="17"/>
      <c r="G68" s="77"/>
    </row>
    <row r="69" spans="1:7" ht="15">
      <c r="A69" s="12" t="s">
        <v>34</v>
      </c>
      <c r="B69" s="13" t="s">
        <v>35</v>
      </c>
      <c r="C69" s="12"/>
      <c r="D69" s="14"/>
      <c r="E69" s="14"/>
      <c r="F69" s="17"/>
      <c r="G69" s="77"/>
    </row>
    <row r="70" spans="1:7" ht="14.25">
      <c r="A70" s="12"/>
      <c r="B70" s="59" t="s">
        <v>58</v>
      </c>
      <c r="C70" s="12"/>
      <c r="D70" s="14">
        <v>192700</v>
      </c>
      <c r="E70" s="14">
        <v>192700</v>
      </c>
      <c r="F70" s="15">
        <f>E70/D70*100</f>
        <v>100</v>
      </c>
      <c r="G70" s="77">
        <f>D70-E70</f>
        <v>0</v>
      </c>
    </row>
    <row r="71" spans="1:7" ht="15">
      <c r="A71" s="9"/>
      <c r="B71" s="10"/>
      <c r="C71" s="9"/>
      <c r="D71" s="11"/>
      <c r="E71" s="11"/>
      <c r="F71" s="36"/>
      <c r="G71" s="82"/>
    </row>
    <row r="72" spans="1:7" ht="15">
      <c r="A72" s="12"/>
      <c r="B72" s="13"/>
      <c r="C72" s="12"/>
      <c r="D72" s="14"/>
      <c r="E72" s="14"/>
      <c r="F72" s="17"/>
      <c r="G72" s="77"/>
    </row>
    <row r="73" spans="1:7" ht="16.5">
      <c r="A73" s="12" t="s">
        <v>28</v>
      </c>
      <c r="B73" s="13" t="s">
        <v>46</v>
      </c>
      <c r="C73" s="12">
        <v>992</v>
      </c>
      <c r="D73" s="37">
        <f>SUM(D81:D93)</f>
        <v>1066808.96</v>
      </c>
      <c r="E73" s="37">
        <f>SUM(E81:E93)</f>
        <v>1066808.8900000001</v>
      </c>
      <c r="F73" s="38">
        <f>E73/D73*100</f>
        <v>99.99999343837533</v>
      </c>
      <c r="G73" s="80">
        <f>D73-E73</f>
        <v>0.06999999983236194</v>
      </c>
    </row>
    <row r="74" spans="1:7" ht="15">
      <c r="A74" s="12"/>
      <c r="B74" s="13"/>
      <c r="C74" s="12"/>
      <c r="D74" s="14"/>
      <c r="E74" s="14"/>
      <c r="F74" s="17"/>
      <c r="G74" s="77"/>
    </row>
    <row r="75" spans="1:7" ht="15">
      <c r="A75" s="12" t="s">
        <v>29</v>
      </c>
      <c r="B75" s="13" t="s">
        <v>62</v>
      </c>
      <c r="C75" s="12"/>
      <c r="D75" s="14"/>
      <c r="E75" s="14"/>
      <c r="F75" s="17"/>
      <c r="G75" s="77"/>
    </row>
    <row r="76" spans="1:7" ht="15">
      <c r="A76" s="12"/>
      <c r="B76" s="13" t="s">
        <v>47</v>
      </c>
      <c r="C76" s="12"/>
      <c r="D76" s="14"/>
      <c r="E76" s="14"/>
      <c r="F76" s="17"/>
      <c r="G76" s="77"/>
    </row>
    <row r="77" spans="1:7" ht="15">
      <c r="A77" s="12"/>
      <c r="B77" s="13" t="s">
        <v>48</v>
      </c>
      <c r="C77" s="12"/>
      <c r="D77" s="14"/>
      <c r="E77" s="14"/>
      <c r="F77" s="17"/>
      <c r="G77" s="77"/>
    </row>
    <row r="78" spans="1:7" ht="15">
      <c r="A78" s="12"/>
      <c r="B78" s="13" t="s">
        <v>49</v>
      </c>
      <c r="C78" s="12"/>
      <c r="D78" s="14"/>
      <c r="E78" s="14"/>
      <c r="F78" s="17"/>
      <c r="G78" s="77"/>
    </row>
    <row r="79" spans="1:7" ht="15">
      <c r="A79" s="12"/>
      <c r="B79" s="13" t="s">
        <v>50</v>
      </c>
      <c r="C79" s="12"/>
      <c r="D79" s="14"/>
      <c r="E79" s="14"/>
      <c r="F79" s="17"/>
      <c r="G79" s="77"/>
    </row>
    <row r="80" spans="1:7" ht="15">
      <c r="A80" s="12"/>
      <c r="B80" s="13" t="s">
        <v>44</v>
      </c>
      <c r="C80" s="12"/>
      <c r="D80" s="14"/>
      <c r="E80" s="14"/>
      <c r="F80" s="17"/>
      <c r="G80" s="77"/>
    </row>
    <row r="81" spans="1:7" ht="14.25">
      <c r="A81" s="12"/>
      <c r="B81" s="13" t="s">
        <v>45</v>
      </c>
      <c r="C81" s="12"/>
      <c r="D81" s="14">
        <v>100000</v>
      </c>
      <c r="E81" s="14">
        <v>100000</v>
      </c>
      <c r="F81" s="15">
        <f>E81/D81*100</f>
        <v>100</v>
      </c>
      <c r="G81" s="77">
        <f>D81-E81</f>
        <v>0</v>
      </c>
    </row>
    <row r="82" spans="1:7" ht="15">
      <c r="A82" s="12"/>
      <c r="B82" s="13"/>
      <c r="C82" s="12"/>
      <c r="D82" s="14"/>
      <c r="E82" s="14"/>
      <c r="F82" s="17"/>
      <c r="G82" s="77"/>
    </row>
    <row r="83" spans="1:7" ht="15">
      <c r="A83" s="12" t="s">
        <v>30</v>
      </c>
      <c r="B83" s="59" t="s">
        <v>59</v>
      </c>
      <c r="C83" s="12"/>
      <c r="D83" s="14"/>
      <c r="E83" s="14"/>
      <c r="F83" s="17"/>
      <c r="G83" s="77"/>
    </row>
    <row r="84" spans="1:7" ht="15">
      <c r="A84" s="12"/>
      <c r="B84" s="59" t="s">
        <v>60</v>
      </c>
      <c r="C84" s="12"/>
      <c r="D84" s="14"/>
      <c r="E84" s="14"/>
      <c r="F84" s="17"/>
      <c r="G84" s="77"/>
    </row>
    <row r="85" spans="1:7" ht="14.25">
      <c r="A85" s="12"/>
      <c r="B85" s="60" t="s">
        <v>61</v>
      </c>
      <c r="C85" s="12"/>
      <c r="D85" s="14">
        <v>100000</v>
      </c>
      <c r="E85" s="14">
        <v>100000</v>
      </c>
      <c r="F85" s="15">
        <f>E85/D85*100</f>
        <v>100</v>
      </c>
      <c r="G85" s="77">
        <f>D85-E85</f>
        <v>0</v>
      </c>
    </row>
    <row r="86" spans="1:7" ht="15">
      <c r="A86" s="12"/>
      <c r="B86" s="13"/>
      <c r="C86" s="12"/>
      <c r="D86" s="14"/>
      <c r="E86" s="14"/>
      <c r="F86" s="17"/>
      <c r="G86" s="77"/>
    </row>
    <row r="87" spans="1:7" ht="15">
      <c r="A87" s="12" t="s">
        <v>34</v>
      </c>
      <c r="B87" s="13" t="s">
        <v>63</v>
      </c>
      <c r="C87" s="12"/>
      <c r="D87" s="14"/>
      <c r="E87" s="14"/>
      <c r="F87" s="17"/>
      <c r="G87" s="77"/>
    </row>
    <row r="88" spans="1:7" ht="15">
      <c r="A88" s="12"/>
      <c r="B88" s="13" t="s">
        <v>64</v>
      </c>
      <c r="C88" s="12"/>
      <c r="D88" s="14"/>
      <c r="E88" s="14"/>
      <c r="F88" s="17"/>
      <c r="G88" s="77"/>
    </row>
    <row r="89" spans="1:7" ht="15">
      <c r="A89" s="12"/>
      <c r="B89" s="13" t="s">
        <v>65</v>
      </c>
      <c r="C89" s="12"/>
      <c r="D89" s="14"/>
      <c r="E89" s="14"/>
      <c r="F89" s="17"/>
      <c r="G89" s="77"/>
    </row>
    <row r="90" spans="1:7" ht="14.25">
      <c r="A90" s="12"/>
      <c r="B90" s="13" t="s">
        <v>57</v>
      </c>
      <c r="C90" s="12"/>
      <c r="D90" s="14">
        <v>66808.96</v>
      </c>
      <c r="E90" s="52">
        <v>66808.89</v>
      </c>
      <c r="F90" s="15">
        <f>E90/D90*100</f>
        <v>99.99989522363467</v>
      </c>
      <c r="G90" s="77">
        <f>D90-E90</f>
        <v>0.07000000000698492</v>
      </c>
    </row>
    <row r="91" spans="1:7" ht="15">
      <c r="A91" s="12"/>
      <c r="B91" s="13"/>
      <c r="C91" s="12"/>
      <c r="D91" s="14"/>
      <c r="E91" s="14"/>
      <c r="F91" s="17"/>
      <c r="G91" s="77"/>
    </row>
    <row r="92" spans="1:7" ht="15">
      <c r="A92" s="12" t="s">
        <v>40</v>
      </c>
      <c r="B92" s="60" t="s">
        <v>66</v>
      </c>
      <c r="C92" s="12"/>
      <c r="D92" s="14"/>
      <c r="E92" s="14"/>
      <c r="F92" s="17"/>
      <c r="G92" s="77"/>
    </row>
    <row r="93" spans="1:7" ht="14.25">
      <c r="A93" s="12"/>
      <c r="B93" s="59" t="s">
        <v>67</v>
      </c>
      <c r="C93" s="12"/>
      <c r="D93" s="14">
        <v>800000</v>
      </c>
      <c r="E93" s="14">
        <v>800000</v>
      </c>
      <c r="F93" s="15">
        <f>E93/D93*100</f>
        <v>100</v>
      </c>
      <c r="G93" s="77">
        <f>D93-E93</f>
        <v>0</v>
      </c>
    </row>
    <row r="94" spans="1:7" ht="15" thickBot="1">
      <c r="A94" s="29"/>
      <c r="B94" s="30"/>
      <c r="C94" s="29"/>
      <c r="D94" s="31"/>
      <c r="E94" s="31"/>
      <c r="F94" s="15"/>
      <c r="G94" s="77"/>
    </row>
    <row r="95" spans="1:7" ht="14.25">
      <c r="A95" s="116" t="s">
        <v>19</v>
      </c>
      <c r="B95" s="114" t="s">
        <v>20</v>
      </c>
      <c r="C95" s="84"/>
      <c r="D95" s="117">
        <f>D46+D51</f>
        <v>23228119.57</v>
      </c>
      <c r="E95" s="117">
        <f>E46+E51</f>
        <v>21709411.82</v>
      </c>
      <c r="F95" s="119">
        <f>E95/D95*100</f>
        <v>93.4617705689725</v>
      </c>
      <c r="G95" s="110">
        <f>SUM(E95-D95)</f>
        <v>-1518707.75</v>
      </c>
    </row>
    <row r="96" spans="1:8" ht="15.75" thickBot="1">
      <c r="A96" s="113"/>
      <c r="B96" s="115"/>
      <c r="C96" s="61"/>
      <c r="D96" s="118"/>
      <c r="E96" s="118"/>
      <c r="F96" s="120"/>
      <c r="G96" s="111"/>
      <c r="H96" s="3"/>
    </row>
    <row r="97" spans="1:8" ht="15">
      <c r="A97" s="112" t="s">
        <v>71</v>
      </c>
      <c r="B97" s="6" t="s">
        <v>68</v>
      </c>
      <c r="C97" s="32"/>
      <c r="D97" s="83">
        <f>SUM(D15-D46)</f>
        <v>-1300108.3200000003</v>
      </c>
      <c r="E97" s="33"/>
      <c r="F97" s="15"/>
      <c r="G97" s="85"/>
      <c r="H97" s="3"/>
    </row>
    <row r="98" spans="1:7" ht="15.75" thickBot="1">
      <c r="A98" s="113"/>
      <c r="B98" s="86" t="s">
        <v>69</v>
      </c>
      <c r="C98" s="87"/>
      <c r="D98" s="88"/>
      <c r="E98" s="89">
        <f>SUM(E15-E46)</f>
        <v>452908.58999999985</v>
      </c>
      <c r="F98" s="90"/>
      <c r="G98" s="91"/>
    </row>
    <row r="99" spans="1:7" ht="12.75">
      <c r="A99" s="129" t="s">
        <v>74</v>
      </c>
      <c r="B99" s="131" t="s">
        <v>77</v>
      </c>
      <c r="C99" s="92"/>
      <c r="D99" s="133"/>
      <c r="E99" s="135">
        <v>322909.32</v>
      </c>
      <c r="F99" s="137"/>
      <c r="G99" s="139"/>
    </row>
    <row r="100" spans="1:7" ht="66" customHeight="1" thickBot="1">
      <c r="A100" s="130"/>
      <c r="B100" s="132"/>
      <c r="C100" s="93"/>
      <c r="D100" s="134"/>
      <c r="E100" s="136"/>
      <c r="F100" s="138"/>
      <c r="G100" s="140"/>
    </row>
    <row r="101" spans="1:7" ht="25.5" customHeight="1">
      <c r="A101" s="129" t="s">
        <v>75</v>
      </c>
      <c r="B101" s="98" t="s">
        <v>78</v>
      </c>
      <c r="C101" s="92"/>
      <c r="D101" s="133"/>
      <c r="E101" s="135">
        <v>174802.38</v>
      </c>
      <c r="F101" s="137"/>
      <c r="G101" s="139"/>
    </row>
    <row r="102" spans="1:7" ht="15.75" customHeight="1" thickBot="1">
      <c r="A102" s="130"/>
      <c r="B102" s="99" t="s">
        <v>79</v>
      </c>
      <c r="C102" s="93"/>
      <c r="D102" s="134"/>
      <c r="E102" s="136"/>
      <c r="F102" s="138"/>
      <c r="G102" s="140"/>
    </row>
    <row r="103" spans="4:5" ht="12.75">
      <c r="D103" s="2"/>
      <c r="E103" s="2"/>
    </row>
    <row r="104" spans="4:5" ht="12.75">
      <c r="D104" s="2"/>
      <c r="E104" s="2"/>
    </row>
    <row r="105" spans="4:5" ht="12.75">
      <c r="D105" s="2"/>
      <c r="E105" s="2"/>
    </row>
    <row r="106" spans="4:5" ht="12.75">
      <c r="D106" s="2"/>
      <c r="E106" s="2"/>
    </row>
    <row r="107" spans="4:5" ht="12.75">
      <c r="D107" s="2"/>
      <c r="E107" s="2"/>
    </row>
    <row r="108" spans="4:5" ht="12.75">
      <c r="D108" s="2"/>
      <c r="E108" s="2"/>
    </row>
    <row r="109" spans="4:5" ht="12.75">
      <c r="D109" s="2"/>
      <c r="E109" s="2"/>
    </row>
    <row r="110" spans="4:5" ht="12.75">
      <c r="D110" s="2"/>
      <c r="E110" s="2"/>
    </row>
    <row r="111" spans="4:5" ht="12.75">
      <c r="D111" s="2"/>
      <c r="E111" s="2"/>
    </row>
    <row r="112" spans="4:5" ht="12.75">
      <c r="D112" s="2"/>
      <c r="E112" s="2"/>
    </row>
    <row r="113" spans="4:5" ht="12.75">
      <c r="D113" s="2"/>
      <c r="E113" s="2"/>
    </row>
    <row r="114" spans="4:5" ht="12.75">
      <c r="D114" s="2"/>
      <c r="E114" s="2"/>
    </row>
    <row r="115" spans="4:5" ht="12.75">
      <c r="D115" s="2"/>
      <c r="E115" s="2"/>
    </row>
    <row r="116" spans="4:5" ht="12.75">
      <c r="D116" s="2"/>
      <c r="E116" s="2"/>
    </row>
    <row r="117" spans="4:5" ht="12.75">
      <c r="D117" s="2"/>
      <c r="E117" s="2"/>
    </row>
    <row r="118" spans="4:5" ht="12.75">
      <c r="D118" s="2"/>
      <c r="E118" s="2"/>
    </row>
    <row r="119" spans="4:5" ht="12.75">
      <c r="D119" s="2"/>
      <c r="E119" s="2"/>
    </row>
    <row r="120" spans="4:5" ht="12.75">
      <c r="D120" s="2"/>
      <c r="E120" s="2"/>
    </row>
    <row r="121" spans="4:5" ht="12.75">
      <c r="D121" s="2"/>
      <c r="E121" s="2"/>
    </row>
    <row r="122" spans="4:5" ht="12.75">
      <c r="D122" s="2"/>
      <c r="E122" s="2"/>
    </row>
    <row r="123" spans="4:5" ht="12.75">
      <c r="D123" s="2"/>
      <c r="E123" s="2"/>
    </row>
    <row r="124" spans="4:5" ht="12.75">
      <c r="D124" s="2"/>
      <c r="E124" s="2"/>
    </row>
    <row r="125" spans="4:5" ht="12.75">
      <c r="D125" s="2"/>
      <c r="E125" s="2"/>
    </row>
    <row r="126" spans="4:5" ht="12.75">
      <c r="D126" s="2"/>
      <c r="E126" s="2"/>
    </row>
    <row r="127" spans="4:5" ht="12.75">
      <c r="D127" s="2"/>
      <c r="E127" s="2"/>
    </row>
    <row r="128" spans="4:5" ht="12.75">
      <c r="D128" s="2"/>
      <c r="E128" s="2"/>
    </row>
    <row r="129" spans="4:5" ht="12.75">
      <c r="D129" s="2"/>
      <c r="E129" s="2"/>
    </row>
    <row r="130" spans="4:5" ht="12.75">
      <c r="D130" s="2"/>
      <c r="E130" s="2"/>
    </row>
    <row r="131" spans="4:5" ht="12.75">
      <c r="D131" s="2"/>
      <c r="E131" s="2"/>
    </row>
    <row r="132" spans="4:5" ht="12.75">
      <c r="D132" s="2"/>
      <c r="E132" s="2"/>
    </row>
    <row r="133" spans="4:5" ht="12.75">
      <c r="D133" s="2"/>
      <c r="E133" s="2"/>
    </row>
    <row r="134" spans="4:5" ht="12.75">
      <c r="D134" s="2"/>
      <c r="E134" s="2"/>
    </row>
    <row r="135" spans="4:5" ht="12.75">
      <c r="D135" s="2"/>
      <c r="E135" s="2"/>
    </row>
    <row r="136" spans="4:5" ht="12.75">
      <c r="D136" s="2"/>
      <c r="E136" s="2"/>
    </row>
    <row r="137" spans="4:5" ht="12.75">
      <c r="D137" s="2"/>
      <c r="E137" s="2"/>
    </row>
    <row r="138" spans="4:5" ht="12.75">
      <c r="D138" s="2"/>
      <c r="E138" s="2"/>
    </row>
    <row r="139" spans="4:5" ht="12.75">
      <c r="D139" s="2"/>
      <c r="E139" s="2"/>
    </row>
    <row r="140" spans="4:5" ht="12.75">
      <c r="D140" s="2"/>
      <c r="E140" s="2"/>
    </row>
    <row r="141" spans="4:5" ht="12.75">
      <c r="D141" s="2"/>
      <c r="E141" s="2"/>
    </row>
    <row r="142" spans="4:5" ht="12.75">
      <c r="D142" s="2"/>
      <c r="E142" s="2"/>
    </row>
    <row r="143" spans="4:5" ht="12.75">
      <c r="D143" s="2"/>
      <c r="E143" s="2"/>
    </row>
    <row r="144" spans="4:5" ht="12.75">
      <c r="D144" s="2"/>
      <c r="E144" s="2"/>
    </row>
    <row r="145" spans="4:5" ht="12.75">
      <c r="D145" s="2"/>
      <c r="E145" s="2"/>
    </row>
    <row r="146" spans="4:5" ht="12.75">
      <c r="D146" s="2"/>
      <c r="E146" s="2"/>
    </row>
    <row r="147" spans="4:5" ht="12.75">
      <c r="D147" s="2"/>
      <c r="E147" s="2"/>
    </row>
    <row r="148" spans="4:5" ht="12.75">
      <c r="D148" s="2"/>
      <c r="E148" s="2"/>
    </row>
    <row r="149" spans="4:5" ht="12.75">
      <c r="D149" s="2"/>
      <c r="E149" s="2"/>
    </row>
    <row r="150" spans="4:5" ht="12.75">
      <c r="D150" s="2"/>
      <c r="E150" s="2"/>
    </row>
    <row r="151" spans="4:5" ht="12.75">
      <c r="D151" s="2"/>
      <c r="E151" s="2"/>
    </row>
    <row r="152" spans="4:5" ht="12.75">
      <c r="D152" s="2"/>
      <c r="E152" s="2"/>
    </row>
    <row r="153" spans="4:5" ht="12.75">
      <c r="D153" s="2"/>
      <c r="E153" s="2"/>
    </row>
    <row r="154" spans="4:5" ht="12.75">
      <c r="D154" s="2"/>
      <c r="E154" s="2"/>
    </row>
    <row r="155" spans="4:5" ht="12.75">
      <c r="D155" s="2"/>
      <c r="E155" s="2"/>
    </row>
    <row r="156" spans="4:5" ht="12.75">
      <c r="D156" s="2"/>
      <c r="E156" s="2"/>
    </row>
    <row r="157" spans="4:5" ht="12.75">
      <c r="D157" s="2"/>
      <c r="E157" s="2"/>
    </row>
    <row r="158" spans="4:5" ht="12.75">
      <c r="D158" s="2"/>
      <c r="E158" s="2"/>
    </row>
    <row r="159" spans="4:5" ht="12.75">
      <c r="D159" s="2"/>
      <c r="E159" s="2"/>
    </row>
    <row r="160" spans="4:5" ht="12.75">
      <c r="D160" s="2"/>
      <c r="E160" s="2"/>
    </row>
  </sheetData>
  <sheetProtection/>
  <mergeCells count="42">
    <mergeCell ref="G99:G100"/>
    <mergeCell ref="G101:G102"/>
    <mergeCell ref="E99:E100"/>
    <mergeCell ref="E101:E102"/>
    <mergeCell ref="F99:F100"/>
    <mergeCell ref="F101:F102"/>
    <mergeCell ref="A99:A100"/>
    <mergeCell ref="A101:A102"/>
    <mergeCell ref="B99:B100"/>
    <mergeCell ref="D99:D100"/>
    <mergeCell ref="D101:D102"/>
    <mergeCell ref="G51:G52"/>
    <mergeCell ref="A51:A52"/>
    <mergeCell ref="B51:B52"/>
    <mergeCell ref="C51:C52"/>
    <mergeCell ref="D51:D52"/>
    <mergeCell ref="E51:E52"/>
    <mergeCell ref="F51:F52"/>
    <mergeCell ref="G95:G96"/>
    <mergeCell ref="A97:A98"/>
    <mergeCell ref="B95:B96"/>
    <mergeCell ref="A95:A96"/>
    <mergeCell ref="D95:D96"/>
    <mergeCell ref="E95:E96"/>
    <mergeCell ref="F95:F96"/>
    <mergeCell ref="F3:G3"/>
    <mergeCell ref="A11:A12"/>
    <mergeCell ref="B11:B12"/>
    <mergeCell ref="A7:G8"/>
    <mergeCell ref="F4:G4"/>
    <mergeCell ref="F5:G5"/>
    <mergeCell ref="F6:G6"/>
    <mergeCell ref="C11:C12"/>
    <mergeCell ref="D11:D12"/>
    <mergeCell ref="G11:G12"/>
    <mergeCell ref="G42:G43"/>
    <mergeCell ref="E11:F11"/>
    <mergeCell ref="A42:A43"/>
    <mergeCell ref="B42:B43"/>
    <mergeCell ref="C42:C43"/>
    <mergeCell ref="D42:D43"/>
    <mergeCell ref="E42:F42"/>
  </mergeCells>
  <printOptions horizontalCentered="1"/>
  <pageMargins left="0.2362204724409449" right="0.15748031496062992" top="0.35433070866141736" bottom="0.2362204724409449" header="0.2755905511811024" footer="0.15748031496062992"/>
  <pageSetup firstPageNumber="6" useFirstPageNumber="1" horizontalDpi="600" verticalDpi="600" orientation="portrait" paperSize="9" scale="74" r:id="rId1"/>
  <headerFooter alignWithMargins="0">
    <oddFooter>&amp;CStrona &amp;P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Wolborzu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Moskwa</dc:creator>
  <cp:keywords/>
  <dc:description/>
  <cp:lastModifiedBy>Katarzyna Moskwa</cp:lastModifiedBy>
  <cp:lastPrinted>2010-03-29T08:58:37Z</cp:lastPrinted>
  <dcterms:created xsi:type="dcterms:W3CDTF">2007-08-08T06:49:28Z</dcterms:created>
  <dcterms:modified xsi:type="dcterms:W3CDTF">2010-03-29T08:59:01Z</dcterms:modified>
  <cp:category/>
  <cp:version/>
  <cp:contentType/>
  <cp:contentStatus/>
</cp:coreProperties>
</file>