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845" windowHeight="1395" activeTab="0"/>
  </bookViews>
  <sheets>
    <sheet name="AB" sheetId="1" r:id="rId1"/>
    <sheet name="C" sheetId="2" r:id="rId2"/>
  </sheets>
  <definedNames>
    <definedName name="_xlnm.Print_Area" localSheetId="0">'AB'!$A$1:$H$121</definedName>
  </definedNames>
  <calcPr fullCalcOnLoad="1"/>
</workbook>
</file>

<file path=xl/sharedStrings.xml><?xml version="1.0" encoding="utf-8"?>
<sst xmlns="http://schemas.openxmlformats.org/spreadsheetml/2006/main" count="149" uniqueCount="87">
  <si>
    <t>klasyfikacja</t>
  </si>
  <si>
    <t>Treść</t>
  </si>
  <si>
    <t>dz</t>
  </si>
  <si>
    <t>rdz</t>
  </si>
  <si>
    <t>§</t>
  </si>
  <si>
    <t>Plan</t>
  </si>
  <si>
    <t>OGÓŁEM</t>
  </si>
  <si>
    <t>Urząd wojewódzki</t>
  </si>
  <si>
    <t>Poz.</t>
  </si>
  <si>
    <t>A. DOCHODY</t>
  </si>
  <si>
    <t>B. WYDATKI</t>
  </si>
  <si>
    <t>Prowadzenie i aktualizacja stałego rejestru wyborców</t>
  </si>
  <si>
    <t>Wykonanie</t>
  </si>
  <si>
    <t>%</t>
  </si>
  <si>
    <t>Sfinansowanie zwrotu podatku akcyzowego zawartego</t>
  </si>
  <si>
    <t xml:space="preserve"> ^ świadczenia </t>
  </si>
  <si>
    <t xml:space="preserve"> ^ obsługa świadczeń </t>
  </si>
  <si>
    <t>ZADAŃ Z ZAKRESU ADMINISTRACJI RZĄDOWEJ I INNYCH ZADAŃ</t>
  </si>
  <si>
    <t>ZLECONYCH GMINIE USTAWAMI</t>
  </si>
  <si>
    <t xml:space="preserve">w cenie oleju napędowego wykorzystywanego </t>
  </si>
  <si>
    <t>do produkcji rolnej</t>
  </si>
  <si>
    <t>010</t>
  </si>
  <si>
    <t>01095</t>
  </si>
  <si>
    <t>Świadczenia rodzinne, świadczenia z funduszu</t>
  </si>
  <si>
    <t xml:space="preserve">alimentacyjnego oraz składki na ubezpieczenie </t>
  </si>
  <si>
    <t>emerytalne i rentowe z ubezpieczenia społecznego</t>
  </si>
  <si>
    <t xml:space="preserve">Składki na ubezpieczenie zdrowotne opłacane </t>
  </si>
  <si>
    <t>za osoby pobierające niektóre świadczenia z pomocy</t>
  </si>
  <si>
    <t xml:space="preserve">społecznej, niektóre świadczenia rodzinne oraz </t>
  </si>
  <si>
    <t>za osoby uczestniczące w zajęciach w centrum</t>
  </si>
  <si>
    <t>integracji społecznej</t>
  </si>
  <si>
    <t>- składki na ubezpieczenie społeczne</t>
  </si>
  <si>
    <t>- składki na Fundusz Pracy</t>
  </si>
  <si>
    <t>- wynagrodzenie bezosobowe</t>
  </si>
  <si>
    <t>- zakup materiałów</t>
  </si>
  <si>
    <t>- zakup usług pozostałych</t>
  </si>
  <si>
    <t>- zwrot akcyzy</t>
  </si>
  <si>
    <t>- wynagrodzenie osobowe</t>
  </si>
  <si>
    <t>- zakup materiałów i wyposażenia</t>
  </si>
  <si>
    <t>- dodatki spisowe</t>
  </si>
  <si>
    <t>- nagrody</t>
  </si>
  <si>
    <t>- wypłata świadczeń</t>
  </si>
  <si>
    <t>- wynagrodzenia osobowe</t>
  </si>
  <si>
    <t>Przeprowadzenie Narodowego Spisu Powszechnego</t>
  </si>
  <si>
    <t>Ludności</t>
  </si>
  <si>
    <t>Sfinansowanie kosztów niszczenia dokumentów</t>
  </si>
  <si>
    <t xml:space="preserve">z wyborów do organów jednostek samorządu </t>
  </si>
  <si>
    <t>terytorialnego</t>
  </si>
  <si>
    <t xml:space="preserve">Przeprowadzenie Narodowego Spisu Powszechnrgo </t>
  </si>
  <si>
    <t>Wybory do organów jednostek - koszty zniszczenia</t>
  </si>
  <si>
    <t>dokumentów wyborczych</t>
  </si>
  <si>
    <t>na 2011 r.</t>
  </si>
  <si>
    <t>WYKONANIE DOCHODÓW I WYDATKÓW ZWIĄZANYCH Z REALIZACJĄ</t>
  </si>
  <si>
    <t>C. DOCHODY BUDŻETU PAŃSTWA ZWIĄZANE Z REALIZACJĄ ZADAŃ ZLECONYCH</t>
  </si>
  <si>
    <t>Przekazano</t>
  </si>
  <si>
    <t>do Urzędu</t>
  </si>
  <si>
    <t>na rachunek</t>
  </si>
  <si>
    <t xml:space="preserve"> Wojewódzkiego</t>
  </si>
  <si>
    <t>gminy</t>
  </si>
  <si>
    <t>I</t>
  </si>
  <si>
    <t>ADMINISTRACJA PUBLICZNA</t>
  </si>
  <si>
    <t>75011</t>
  </si>
  <si>
    <t xml:space="preserve">- dochody z opłat za udostępnienie </t>
  </si>
  <si>
    <t xml:space="preserve">  danych osobowych</t>
  </si>
  <si>
    <t>II</t>
  </si>
  <si>
    <t>POMOC SPOŁECZNA</t>
  </si>
  <si>
    <t xml:space="preserve">alimentacyjnego oraz składki na </t>
  </si>
  <si>
    <t>ubezpieczenie rentowe</t>
  </si>
  <si>
    <t>z ubezpiecznia społecznego, w tym:</t>
  </si>
  <si>
    <t>- fundusz alimentacyjny</t>
  </si>
  <si>
    <t>0980</t>
  </si>
  <si>
    <t>- odsetki od funduszu alimentacyjnego</t>
  </si>
  <si>
    <t>0920</t>
  </si>
  <si>
    <t>budżetu Gminy Wolbórz</t>
  </si>
  <si>
    <t>Świadczenia świadczenia z funduszu</t>
  </si>
  <si>
    <t>zawartego w cenie oleju napędowego</t>
  </si>
  <si>
    <t>wykorzystywanego do produkcji rolnej</t>
  </si>
  <si>
    <t>Sfinansowanie zwrotu podatku akcyzowego</t>
  </si>
  <si>
    <t>Przeprowadzenie wyborów do Sejmu i Senatu</t>
  </si>
  <si>
    <t>Wsparcie osób pobierajacych świadczenia pielęgnacyjne</t>
  </si>
  <si>
    <t>Wybory do Sejmu i Senatu RP</t>
  </si>
  <si>
    <t>- różne wydatki na rzecz osób fizycznych</t>
  </si>
  <si>
    <t>- zakup energii, wody, gazu</t>
  </si>
  <si>
    <t>Wsparcie dla osób pobierających świadczenia pielęgnacyjne</t>
  </si>
  <si>
    <t>do sprawozdania z wykonania</t>
  </si>
  <si>
    <t>na dzień 31 grudnia 2011 r.</t>
  </si>
  <si>
    <t>Załącznik nr 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</si>
</sst>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000"/>
    <numFmt numFmtId="166" formatCode="000"/>
    <numFmt numFmtId="167" formatCode="_-* #,##0.00\ _z_ł_-;\-* #,##0.00\ _z_ł_-;_-* &quot;-&quot;?\ _z_ł_-;_-@_-"/>
    <numFmt numFmtId="168" formatCode="_-* #,##0.0\ _z_ł_-;\-* #,##0.0\ _z_ł_-;_-* &quot;-&quot;??\ _z_ł_-;_-@_-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2"/>
    </font>
    <font>
      <sz val="8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b/>
      <i/>
      <sz val="8"/>
      <name val="Arial CE"/>
      <family val="0"/>
    </font>
    <font>
      <u val="singleAccounting"/>
      <sz val="8"/>
      <name val="Arial CE"/>
      <family val="0"/>
    </font>
    <font>
      <b/>
      <sz val="8"/>
      <name val="Arial"/>
      <family val="2"/>
    </font>
    <font>
      <b/>
      <sz val="10"/>
      <name val="Arial CE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51">
      <alignment/>
      <protection/>
    </xf>
    <xf numFmtId="0" fontId="19" fillId="0" borderId="0" xfId="51" applyFont="1" applyAlignment="1">
      <alignment/>
      <protection/>
    </xf>
    <xf numFmtId="0" fontId="21" fillId="0" borderId="0" xfId="51" applyFont="1">
      <alignment/>
      <protection/>
    </xf>
    <xf numFmtId="0" fontId="22" fillId="0" borderId="0" xfId="51" applyFont="1">
      <alignment/>
      <protection/>
    </xf>
    <xf numFmtId="0" fontId="6" fillId="0" borderId="0" xfId="51" applyFont="1">
      <alignment/>
      <protection/>
    </xf>
    <xf numFmtId="0" fontId="20" fillId="0" borderId="0" xfId="51" applyFont="1" applyAlignment="1">
      <alignment/>
      <protection/>
    </xf>
    <xf numFmtId="0" fontId="6" fillId="0" borderId="0" xfId="51" applyBorder="1">
      <alignment/>
      <protection/>
    </xf>
    <xf numFmtId="0" fontId="0" fillId="0" borderId="0" xfId="0" applyBorder="1" applyAlignment="1">
      <alignment/>
    </xf>
    <xf numFmtId="0" fontId="25" fillId="0" borderId="10" xfId="51" applyFont="1" applyBorder="1" applyAlignment="1">
      <alignment horizontal="center" vertical="center"/>
      <protection/>
    </xf>
    <xf numFmtId="0" fontId="25" fillId="0" borderId="11" xfId="51" applyFont="1" applyBorder="1" applyAlignment="1">
      <alignment horizontal="center" vertical="center"/>
      <protection/>
    </xf>
    <xf numFmtId="0" fontId="25" fillId="0" borderId="12" xfId="51" applyFont="1" applyBorder="1" applyAlignment="1">
      <alignment horizontal="center" vertical="center"/>
      <protection/>
    </xf>
    <xf numFmtId="0" fontId="25" fillId="0" borderId="13" xfId="51" applyFont="1" applyBorder="1" applyAlignment="1">
      <alignment horizontal="center"/>
      <protection/>
    </xf>
    <xf numFmtId="0" fontId="23" fillId="0" borderId="13" xfId="51" applyFont="1" applyBorder="1" applyAlignment="1">
      <alignment horizontal="center" vertical="center"/>
      <protection/>
    </xf>
    <xf numFmtId="0" fontId="23" fillId="0" borderId="14" xfId="51" applyFont="1" applyBorder="1" applyAlignment="1">
      <alignment horizontal="center" vertical="center"/>
      <protection/>
    </xf>
    <xf numFmtId="0" fontId="23" fillId="0" borderId="15" xfId="51" applyFont="1" applyBorder="1" applyAlignment="1">
      <alignment horizontal="center" vertical="center"/>
      <protection/>
    </xf>
    <xf numFmtId="0" fontId="23" fillId="0" borderId="16" xfId="51" applyFont="1" applyBorder="1" applyAlignment="1">
      <alignment horizontal="center" vertical="center"/>
      <protection/>
    </xf>
    <xf numFmtId="0" fontId="23" fillId="0" borderId="17" xfId="51" applyFont="1" applyBorder="1">
      <alignment/>
      <protection/>
    </xf>
    <xf numFmtId="0" fontId="23" fillId="0" borderId="0" xfId="51" applyFont="1" applyBorder="1">
      <alignment/>
      <protection/>
    </xf>
    <xf numFmtId="0" fontId="23" fillId="0" borderId="18" xfId="51" applyFont="1" applyBorder="1">
      <alignment/>
      <protection/>
    </xf>
    <xf numFmtId="164" fontId="23" fillId="0" borderId="17" xfId="51" applyNumberFormat="1" applyFont="1" applyBorder="1">
      <alignment/>
      <protection/>
    </xf>
    <xf numFmtId="0" fontId="25" fillId="0" borderId="17" xfId="51" applyFont="1" applyBorder="1" applyAlignment="1">
      <alignment horizontal="center"/>
      <protection/>
    </xf>
    <xf numFmtId="0" fontId="23" fillId="0" borderId="0" xfId="51" applyFont="1">
      <alignment/>
      <protection/>
    </xf>
    <xf numFmtId="0" fontId="23" fillId="0" borderId="19" xfId="51" applyFont="1" applyBorder="1">
      <alignment/>
      <protection/>
    </xf>
    <xf numFmtId="0" fontId="23" fillId="0" borderId="17" xfId="51" applyFont="1" applyBorder="1" applyAlignment="1">
      <alignment/>
      <protection/>
    </xf>
    <xf numFmtId="0" fontId="23" fillId="0" borderId="0" xfId="51" applyFont="1" applyBorder="1" applyAlignment="1">
      <alignment/>
      <protection/>
    </xf>
    <xf numFmtId="43" fontId="23" fillId="0" borderId="18" xfId="42" applyNumberFormat="1" applyFont="1" applyBorder="1" applyAlignment="1">
      <alignment/>
    </xf>
    <xf numFmtId="43" fontId="23" fillId="0" borderId="17" xfId="51" applyNumberFormat="1" applyFont="1" applyBorder="1" applyAlignment="1">
      <alignment/>
      <protection/>
    </xf>
    <xf numFmtId="164" fontId="23" fillId="0" borderId="17" xfId="51" applyNumberFormat="1" applyFont="1" applyBorder="1" applyAlignment="1">
      <alignment/>
      <protection/>
    </xf>
    <xf numFmtId="0" fontId="23" fillId="0" borderId="17" xfId="51" applyFont="1" applyBorder="1" applyAlignment="1">
      <alignment horizontal="center"/>
      <protection/>
    </xf>
    <xf numFmtId="49" fontId="23" fillId="0" borderId="17" xfId="51" applyNumberFormat="1" applyFont="1" applyBorder="1" applyAlignment="1">
      <alignment horizontal="center"/>
      <protection/>
    </xf>
    <xf numFmtId="49" fontId="23" fillId="0" borderId="0" xfId="51" applyNumberFormat="1" applyFont="1" applyBorder="1" applyAlignment="1">
      <alignment horizontal="center"/>
      <protection/>
    </xf>
    <xf numFmtId="43" fontId="23" fillId="0" borderId="18" xfId="42" applyNumberFormat="1" applyFont="1" applyBorder="1" applyAlignment="1">
      <alignment horizontal="center"/>
    </xf>
    <xf numFmtId="164" fontId="23" fillId="0" borderId="17" xfId="51" applyNumberFormat="1" applyFont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165" fontId="23" fillId="0" borderId="17" xfId="51" applyNumberFormat="1" applyFont="1" applyBorder="1" applyAlignment="1">
      <alignment horizontal="center"/>
      <protection/>
    </xf>
    <xf numFmtId="0" fontId="23" fillId="0" borderId="0" xfId="51" applyFont="1" applyFill="1" applyBorder="1">
      <alignment/>
      <protection/>
    </xf>
    <xf numFmtId="0" fontId="23" fillId="0" borderId="0" xfId="51" applyFont="1" applyFill="1" applyBorder="1" applyAlignment="1">
      <alignment horizontal="left"/>
      <protection/>
    </xf>
    <xf numFmtId="0" fontId="23" fillId="0" borderId="0" xfId="51" applyFont="1" applyAlignment="1">
      <alignment horizontal="center"/>
      <protection/>
    </xf>
    <xf numFmtId="43" fontId="23" fillId="0" borderId="17" xfId="51" applyNumberFormat="1" applyFont="1" applyBorder="1" applyAlignment="1">
      <alignment horizontal="center"/>
      <protection/>
    </xf>
    <xf numFmtId="43" fontId="23" fillId="0" borderId="0" xfId="42" applyNumberFormat="1" applyFont="1" applyBorder="1" applyAlignment="1">
      <alignment horizontal="center"/>
    </xf>
    <xf numFmtId="0" fontId="23" fillId="0" borderId="20" xfId="51" applyFont="1" applyBorder="1">
      <alignment/>
      <protection/>
    </xf>
    <xf numFmtId="0" fontId="25" fillId="0" borderId="21" xfId="51" applyFont="1" applyBorder="1" applyAlignment="1">
      <alignment horizontal="center" vertical="center"/>
      <protection/>
    </xf>
    <xf numFmtId="166" fontId="23" fillId="0" borderId="22" xfId="51" applyNumberFormat="1" applyFont="1" applyBorder="1" applyAlignment="1">
      <alignment horizontal="center" vertical="center"/>
      <protection/>
    </xf>
    <xf numFmtId="0" fontId="23" fillId="0" borderId="22" xfId="51" applyFont="1" applyBorder="1" applyAlignment="1">
      <alignment horizontal="center" vertical="center"/>
      <protection/>
    </xf>
    <xf numFmtId="43" fontId="25" fillId="0" borderId="22" xfId="42" applyNumberFormat="1" applyFont="1" applyBorder="1" applyAlignment="1">
      <alignment horizontal="center" vertical="center"/>
    </xf>
    <xf numFmtId="43" fontId="25" fillId="0" borderId="22" xfId="51" applyNumberFormat="1" applyFont="1" applyBorder="1" applyAlignment="1">
      <alignment vertical="center"/>
      <protection/>
    </xf>
    <xf numFmtId="164" fontId="25" fillId="0" borderId="23" xfId="51" applyNumberFormat="1" applyFont="1" applyBorder="1" applyAlignment="1">
      <alignment vertical="center"/>
      <protection/>
    </xf>
    <xf numFmtId="0" fontId="25" fillId="0" borderId="0" xfId="51" applyFont="1" applyBorder="1" applyAlignment="1">
      <alignment horizontal="center" vertical="center"/>
      <protection/>
    </xf>
    <xf numFmtId="166" fontId="23" fillId="0" borderId="0" xfId="51" applyNumberFormat="1" applyFont="1" applyBorder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/>
      <protection/>
    </xf>
    <xf numFmtId="43" fontId="25" fillId="0" borderId="0" xfId="42" applyNumberFormat="1" applyFont="1" applyBorder="1" applyAlignment="1">
      <alignment horizontal="center" vertical="center"/>
    </xf>
    <xf numFmtId="43" fontId="25" fillId="0" borderId="0" xfId="51" applyNumberFormat="1" applyFont="1" applyBorder="1" applyAlignment="1">
      <alignment vertical="center"/>
      <protection/>
    </xf>
    <xf numFmtId="0" fontId="25" fillId="0" borderId="24" xfId="51" applyFont="1" applyBorder="1" applyAlignment="1">
      <alignment horizontal="center"/>
      <protection/>
    </xf>
    <xf numFmtId="0" fontId="25" fillId="0" borderId="25" xfId="51" applyFont="1" applyBorder="1" applyAlignment="1">
      <alignment horizontal="center" vertical="center"/>
      <protection/>
    </xf>
    <xf numFmtId="0" fontId="25" fillId="0" borderId="26" xfId="51" applyFont="1" applyBorder="1" applyAlignment="1">
      <alignment horizontal="center" vertical="center"/>
      <protection/>
    </xf>
    <xf numFmtId="0" fontId="25" fillId="0" borderId="27" xfId="51" applyFont="1" applyBorder="1" applyAlignment="1">
      <alignment horizontal="center" vertical="center"/>
      <protection/>
    </xf>
    <xf numFmtId="0" fontId="25" fillId="0" borderId="28" xfId="51" applyFont="1" applyBorder="1" applyAlignment="1">
      <alignment horizontal="center"/>
      <protection/>
    </xf>
    <xf numFmtId="0" fontId="23" fillId="0" borderId="29" xfId="51" applyFont="1" applyBorder="1" applyAlignment="1">
      <alignment horizontal="center" vertical="center"/>
      <protection/>
    </xf>
    <xf numFmtId="0" fontId="23" fillId="0" borderId="30" xfId="51" applyFont="1" applyBorder="1" applyAlignment="1">
      <alignment horizontal="center" vertical="center"/>
      <protection/>
    </xf>
    <xf numFmtId="0" fontId="23" fillId="0" borderId="21" xfId="51" applyFont="1" applyBorder="1" applyAlignment="1">
      <alignment horizontal="center" vertical="center"/>
      <protection/>
    </xf>
    <xf numFmtId="0" fontId="23" fillId="0" borderId="31" xfId="51" applyFont="1" applyBorder="1" applyAlignment="1">
      <alignment horizontal="center" vertical="center"/>
      <protection/>
    </xf>
    <xf numFmtId="0" fontId="23" fillId="0" borderId="23" xfId="51" applyFont="1" applyBorder="1" applyAlignment="1">
      <alignment horizontal="center" vertical="center"/>
      <protection/>
    </xf>
    <xf numFmtId="43" fontId="27" fillId="0" borderId="18" xfId="42" applyNumberFormat="1" applyFont="1" applyBorder="1" applyAlignment="1">
      <alignment horizontal="center"/>
    </xf>
    <xf numFmtId="43" fontId="27" fillId="0" borderId="17" xfId="51" applyNumberFormat="1" applyFont="1" applyBorder="1" applyAlignment="1">
      <alignment horizontal="center"/>
      <protection/>
    </xf>
    <xf numFmtId="49" fontId="23" fillId="0" borderId="0" xfId="51" applyNumberFormat="1" applyFont="1" applyBorder="1">
      <alignment/>
      <protection/>
    </xf>
    <xf numFmtId="43" fontId="27" fillId="0" borderId="18" xfId="42" applyNumberFormat="1" applyFont="1" applyBorder="1" applyAlignment="1">
      <alignment/>
    </xf>
    <xf numFmtId="43" fontId="27" fillId="0" borderId="17" xfId="51" applyNumberFormat="1" applyFont="1" applyBorder="1" applyAlignment="1">
      <alignment/>
      <protection/>
    </xf>
    <xf numFmtId="164" fontId="27" fillId="0" borderId="17" xfId="51" applyNumberFormat="1" applyFont="1" applyBorder="1" applyAlignment="1">
      <alignment/>
      <protection/>
    </xf>
    <xf numFmtId="49" fontId="23" fillId="0" borderId="0" xfId="51" applyNumberFormat="1" applyFont="1" applyFill="1" applyBorder="1" applyAlignment="1">
      <alignment horizontal="left"/>
      <protection/>
    </xf>
    <xf numFmtId="49" fontId="23" fillId="0" borderId="0" xfId="51" applyNumberFormat="1" applyFont="1" applyFill="1" applyBorder="1">
      <alignment/>
      <protection/>
    </xf>
    <xf numFmtId="164" fontId="23" fillId="0" borderId="18" xfId="51" applyNumberFormat="1" applyFont="1" applyBorder="1" applyAlignment="1">
      <alignment horizontal="center"/>
      <protection/>
    </xf>
    <xf numFmtId="164" fontId="27" fillId="0" borderId="18" xfId="51" applyNumberFormat="1" applyFont="1" applyBorder="1" applyAlignment="1">
      <alignment horizontal="center"/>
      <protection/>
    </xf>
    <xf numFmtId="0" fontId="26" fillId="0" borderId="0" xfId="51" applyFont="1" applyBorder="1" applyAlignment="1">
      <alignment vertical="center" wrapText="1"/>
      <protection/>
    </xf>
    <xf numFmtId="43" fontId="25" fillId="0" borderId="18" xfId="42" applyNumberFormat="1" applyFont="1" applyBorder="1" applyAlignment="1">
      <alignment horizontal="center"/>
    </xf>
    <xf numFmtId="43" fontId="28" fillId="0" borderId="17" xfId="42" applyNumberFormat="1" applyFont="1" applyBorder="1" applyAlignment="1">
      <alignment horizontal="center" vertical="center"/>
    </xf>
    <xf numFmtId="164" fontId="28" fillId="0" borderId="18" xfId="42" applyNumberFormat="1" applyFont="1" applyBorder="1" applyAlignment="1">
      <alignment horizontal="right" vertical="center"/>
    </xf>
    <xf numFmtId="49" fontId="23" fillId="0" borderId="0" xfId="51" applyNumberFormat="1" applyFont="1" applyBorder="1" applyAlignment="1">
      <alignment vertical="center"/>
      <protection/>
    </xf>
    <xf numFmtId="43" fontId="24" fillId="0" borderId="17" xfId="42" applyNumberFormat="1" applyFont="1" applyBorder="1" applyAlignment="1">
      <alignment horizontal="center" vertical="center"/>
    </xf>
    <xf numFmtId="164" fontId="24" fillId="0" borderId="18" xfId="42" applyNumberFormat="1" applyFont="1" applyBorder="1" applyAlignment="1">
      <alignment horizontal="right" vertical="center"/>
    </xf>
    <xf numFmtId="49" fontId="26" fillId="0" borderId="0" xfId="51" applyNumberFormat="1" applyFont="1" applyBorder="1" applyAlignment="1">
      <alignment vertical="center"/>
      <protection/>
    </xf>
    <xf numFmtId="43" fontId="24" fillId="0" borderId="0" xfId="42" applyNumberFormat="1" applyFont="1" applyBorder="1" applyAlignment="1">
      <alignment horizontal="center" vertical="center"/>
    </xf>
    <xf numFmtId="43" fontId="24" fillId="0" borderId="17" xfId="42" applyNumberFormat="1" applyFont="1" applyBorder="1" applyAlignment="1">
      <alignment horizontal="center" vertical="center"/>
    </xf>
    <xf numFmtId="164" fontId="24" fillId="0" borderId="17" xfId="42" applyNumberFormat="1" applyFont="1" applyBorder="1" applyAlignment="1">
      <alignment horizontal="right" vertical="center"/>
    </xf>
    <xf numFmtId="0" fontId="25" fillId="0" borderId="0" xfId="51" applyFont="1" applyBorder="1">
      <alignment/>
      <protection/>
    </xf>
    <xf numFmtId="0" fontId="25" fillId="0" borderId="0" xfId="51" applyFont="1" applyFill="1" applyBorder="1">
      <alignment/>
      <protection/>
    </xf>
    <xf numFmtId="49" fontId="0" fillId="0" borderId="0" xfId="0" applyNumberFormat="1" applyAlignment="1">
      <alignment/>
    </xf>
    <xf numFmtId="0" fontId="25" fillId="0" borderId="0" xfId="51" applyFont="1" applyBorder="1" applyAlignment="1">
      <alignment horizontal="center" vertical="center"/>
      <protection/>
    </xf>
    <xf numFmtId="0" fontId="25" fillId="0" borderId="0" xfId="51" applyFont="1" applyBorder="1" applyAlignment="1">
      <alignment horizontal="center"/>
      <protection/>
    </xf>
    <xf numFmtId="164" fontId="23" fillId="0" borderId="0" xfId="51" applyNumberFormat="1" applyFont="1" applyBorder="1">
      <alignment/>
      <protection/>
    </xf>
    <xf numFmtId="0" fontId="25" fillId="0" borderId="0" xfId="51" applyFont="1" applyBorder="1" applyAlignment="1">
      <alignment horizontal="center"/>
      <protection/>
    </xf>
    <xf numFmtId="43" fontId="27" fillId="0" borderId="0" xfId="51" applyNumberFormat="1" applyFont="1" applyBorder="1" applyAlignment="1">
      <alignment horizontal="center"/>
      <protection/>
    </xf>
    <xf numFmtId="43" fontId="23" fillId="0" borderId="0" xfId="42" applyNumberFormat="1" applyFont="1" applyBorder="1" applyAlignment="1">
      <alignment/>
    </xf>
    <xf numFmtId="43" fontId="23" fillId="0" borderId="0" xfId="51" applyNumberFormat="1" applyFont="1" applyBorder="1" applyAlignment="1">
      <alignment/>
      <protection/>
    </xf>
    <xf numFmtId="164" fontId="23" fillId="0" borderId="0" xfId="51" applyNumberFormat="1" applyFont="1" applyBorder="1" applyAlignment="1">
      <alignment/>
      <protection/>
    </xf>
    <xf numFmtId="164" fontId="23" fillId="0" borderId="0" xfId="51" applyNumberFormat="1" applyFont="1" applyBorder="1" applyAlignment="1">
      <alignment horizontal="center"/>
      <protection/>
    </xf>
    <xf numFmtId="165" fontId="23" fillId="0" borderId="0" xfId="51" applyNumberFormat="1" applyFont="1" applyBorder="1" applyAlignment="1">
      <alignment horizontal="center"/>
      <protection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3" fontId="24" fillId="0" borderId="0" xfId="0" applyNumberFormat="1" applyFont="1" applyBorder="1" applyAlignment="1">
      <alignment/>
    </xf>
    <xf numFmtId="164" fontId="25" fillId="0" borderId="0" xfId="51" applyNumberFormat="1" applyFont="1" applyBorder="1" applyAlignment="1">
      <alignment vertical="center"/>
      <protection/>
    </xf>
    <xf numFmtId="0" fontId="23" fillId="0" borderId="28" xfId="51" applyFont="1" applyBorder="1" applyAlignment="1">
      <alignment horizontal="center" vertical="center"/>
      <protection/>
    </xf>
    <xf numFmtId="0" fontId="6" fillId="0" borderId="15" xfId="51" applyBorder="1">
      <alignment/>
      <protection/>
    </xf>
    <xf numFmtId="0" fontId="0" fillId="0" borderId="15" xfId="0" applyBorder="1" applyAlignment="1">
      <alignment/>
    </xf>
    <xf numFmtId="0" fontId="23" fillId="0" borderId="32" xfId="51" applyFont="1" applyBorder="1" applyAlignment="1">
      <alignment horizontal="center" vertical="center"/>
      <protection/>
    </xf>
    <xf numFmtId="0" fontId="23" fillId="0" borderId="33" xfId="51" applyFont="1" applyBorder="1" applyAlignment="1">
      <alignment vertical="center"/>
      <protection/>
    </xf>
    <xf numFmtId="0" fontId="24" fillId="0" borderId="34" xfId="0" applyFont="1" applyBorder="1" applyAlignment="1">
      <alignment horizontal="center"/>
    </xf>
    <xf numFmtId="0" fontId="23" fillId="0" borderId="35" xfId="51" applyFont="1" applyBorder="1" applyAlignment="1">
      <alignment horizontal="center" vertical="center"/>
      <protection/>
    </xf>
    <xf numFmtId="0" fontId="23" fillId="0" borderId="36" xfId="51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/>
    </xf>
    <xf numFmtId="43" fontId="24" fillId="0" borderId="17" xfId="0" applyNumberFormat="1" applyFont="1" applyBorder="1" applyAlignment="1">
      <alignment/>
    </xf>
    <xf numFmtId="49" fontId="23" fillId="0" borderId="0" xfId="51" applyNumberFormat="1" applyFont="1">
      <alignment/>
      <protection/>
    </xf>
    <xf numFmtId="43" fontId="23" fillId="0" borderId="17" xfId="42" applyNumberFormat="1" applyFont="1" applyBorder="1" applyAlignment="1">
      <alignment/>
    </xf>
    <xf numFmtId="0" fontId="0" fillId="0" borderId="17" xfId="0" applyBorder="1" applyAlignment="1">
      <alignment/>
    </xf>
    <xf numFmtId="49" fontId="24" fillId="0" borderId="17" xfId="0" applyNumberFormat="1" applyFont="1" applyBorder="1" applyAlignment="1">
      <alignment/>
    </xf>
    <xf numFmtId="0" fontId="0" fillId="0" borderId="36" xfId="0" applyBorder="1" applyAlignment="1">
      <alignment/>
    </xf>
    <xf numFmtId="49" fontId="24" fillId="0" borderId="36" xfId="0" applyNumberFormat="1" applyFont="1" applyBorder="1" applyAlignment="1">
      <alignment/>
    </xf>
    <xf numFmtId="0" fontId="24" fillId="0" borderId="36" xfId="0" applyFont="1" applyBorder="1" applyAlignment="1">
      <alignment/>
    </xf>
    <xf numFmtId="43" fontId="24" fillId="0" borderId="36" xfId="0" applyNumberFormat="1" applyFont="1" applyBorder="1" applyAlignment="1">
      <alignment/>
    </xf>
    <xf numFmtId="0" fontId="6" fillId="0" borderId="0" xfId="51" applyFont="1" applyAlignment="1">
      <alignment vertical="center" wrapText="1"/>
      <protection/>
    </xf>
    <xf numFmtId="0" fontId="25" fillId="0" borderId="37" xfId="51" applyFont="1" applyBorder="1" applyAlignment="1">
      <alignment horizontal="center"/>
      <protection/>
    </xf>
    <xf numFmtId="49" fontId="23" fillId="0" borderId="37" xfId="51" applyNumberFormat="1" applyFont="1" applyBorder="1">
      <alignment/>
      <protection/>
    </xf>
    <xf numFmtId="0" fontId="23" fillId="0" borderId="37" xfId="51" applyFont="1" applyBorder="1" applyAlignment="1">
      <alignment horizontal="center"/>
      <protection/>
    </xf>
    <xf numFmtId="165" fontId="23" fillId="0" borderId="37" xfId="51" applyNumberFormat="1" applyFont="1" applyBorder="1" applyAlignment="1">
      <alignment horizontal="center"/>
      <protection/>
    </xf>
    <xf numFmtId="43" fontId="23" fillId="0" borderId="37" xfId="42" applyNumberFormat="1" applyFont="1" applyBorder="1" applyAlignment="1">
      <alignment/>
    </xf>
    <xf numFmtId="164" fontId="27" fillId="0" borderId="37" xfId="51" applyNumberFormat="1" applyFont="1" applyBorder="1" applyAlignment="1">
      <alignment/>
      <protection/>
    </xf>
    <xf numFmtId="164" fontId="27" fillId="0" borderId="0" xfId="51" applyNumberFormat="1" applyFont="1" applyBorder="1" applyAlignment="1">
      <alignment/>
      <protection/>
    </xf>
    <xf numFmtId="0" fontId="25" fillId="0" borderId="38" xfId="51" applyFont="1" applyBorder="1" applyAlignment="1">
      <alignment horizontal="center"/>
      <protection/>
    </xf>
    <xf numFmtId="49" fontId="23" fillId="0" borderId="38" xfId="51" applyNumberFormat="1" applyFont="1" applyBorder="1">
      <alignment/>
      <protection/>
    </xf>
    <xf numFmtId="0" fontId="23" fillId="0" borderId="38" xfId="51" applyFont="1" applyBorder="1" applyAlignment="1">
      <alignment horizontal="center"/>
      <protection/>
    </xf>
    <xf numFmtId="165" fontId="23" fillId="0" borderId="38" xfId="51" applyNumberFormat="1" applyFont="1" applyBorder="1" applyAlignment="1">
      <alignment horizontal="center"/>
      <protection/>
    </xf>
    <xf numFmtId="43" fontId="23" fillId="0" borderId="38" xfId="42" applyNumberFormat="1" applyFont="1" applyBorder="1" applyAlignment="1">
      <alignment/>
    </xf>
    <xf numFmtId="164" fontId="27" fillId="0" borderId="38" xfId="51" applyNumberFormat="1" applyFont="1" applyBorder="1" applyAlignment="1">
      <alignment/>
      <protection/>
    </xf>
    <xf numFmtId="0" fontId="23" fillId="0" borderId="17" xfId="51" applyFont="1" applyFill="1" applyBorder="1" applyAlignment="1">
      <alignment horizontal="left"/>
      <protection/>
    </xf>
    <xf numFmtId="43" fontId="27" fillId="0" borderId="17" xfId="42" applyNumberFormat="1" applyFont="1" applyBorder="1" applyAlignment="1">
      <alignment/>
    </xf>
    <xf numFmtId="0" fontId="25" fillId="0" borderId="17" xfId="51" applyFont="1" applyBorder="1">
      <alignment/>
      <protection/>
    </xf>
    <xf numFmtId="0" fontId="25" fillId="0" borderId="0" xfId="51" applyFont="1">
      <alignment/>
      <protection/>
    </xf>
    <xf numFmtId="43" fontId="25" fillId="0" borderId="0" xfId="51" applyNumberFormat="1" applyFont="1" applyAlignment="1">
      <alignment horizontal="center"/>
      <protection/>
    </xf>
    <xf numFmtId="165" fontId="25" fillId="0" borderId="17" xfId="51" applyNumberFormat="1" applyFont="1" applyBorder="1" applyAlignment="1">
      <alignment horizontal="center"/>
      <protection/>
    </xf>
    <xf numFmtId="43" fontId="25" fillId="0" borderId="18" xfId="42" applyNumberFormat="1" applyFont="1" applyBorder="1" applyAlignment="1">
      <alignment/>
    </xf>
    <xf numFmtId="43" fontId="25" fillId="0" borderId="17" xfId="51" applyNumberFormat="1" applyFont="1" applyBorder="1" applyAlignment="1">
      <alignment/>
      <protection/>
    </xf>
    <xf numFmtId="43" fontId="28" fillId="0" borderId="17" xfId="0" applyNumberFormat="1" applyFont="1" applyBorder="1" applyAlignment="1">
      <alignment/>
    </xf>
    <xf numFmtId="0" fontId="29" fillId="0" borderId="39" xfId="51" applyFont="1" applyBorder="1" applyAlignment="1">
      <alignment horizontal="center"/>
      <protection/>
    </xf>
    <xf numFmtId="0" fontId="29" fillId="0" borderId="10" xfId="51" applyFont="1" applyBorder="1" applyAlignment="1">
      <alignment horizontal="center" vertical="center"/>
      <protection/>
    </xf>
    <xf numFmtId="0" fontId="29" fillId="0" borderId="11" xfId="51" applyFont="1" applyBorder="1" applyAlignment="1">
      <alignment horizontal="center" vertical="center"/>
      <protection/>
    </xf>
    <xf numFmtId="0" fontId="29" fillId="0" borderId="12" xfId="51" applyFont="1" applyBorder="1" applyAlignment="1">
      <alignment horizontal="center" vertical="center"/>
      <protection/>
    </xf>
    <xf numFmtId="0" fontId="29" fillId="0" borderId="13" xfId="51" applyFont="1" applyBorder="1" applyAlignment="1">
      <alignment horizontal="center"/>
      <protection/>
    </xf>
    <xf numFmtId="0" fontId="6" fillId="0" borderId="34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6" fillId="0" borderId="15" xfId="51" applyFont="1" applyBorder="1" applyAlignment="1">
      <alignment horizontal="center" vertical="center"/>
      <protection/>
    </xf>
    <xf numFmtId="0" fontId="6" fillId="0" borderId="16" xfId="51" applyFont="1" applyBorder="1" applyAlignment="1">
      <alignment horizontal="center" vertical="center"/>
      <protection/>
    </xf>
    <xf numFmtId="0" fontId="6" fillId="0" borderId="17" xfId="51" applyFont="1" applyBorder="1">
      <alignment/>
      <protection/>
    </xf>
    <xf numFmtId="0" fontId="6" fillId="0" borderId="0" xfId="51" applyFont="1" applyBorder="1">
      <alignment/>
      <protection/>
    </xf>
    <xf numFmtId="0" fontId="6" fillId="0" borderId="18" xfId="51" applyFont="1" applyBorder="1">
      <alignment/>
      <protection/>
    </xf>
    <xf numFmtId="164" fontId="6" fillId="0" borderId="17" xfId="51" applyNumberFormat="1" applyFont="1" applyBorder="1">
      <alignment/>
      <protection/>
    </xf>
    <xf numFmtId="0" fontId="25" fillId="0" borderId="17" xfId="51" applyFont="1" applyBorder="1" applyAlignment="1">
      <alignment horizontal="center"/>
      <protection/>
    </xf>
    <xf numFmtId="0" fontId="23" fillId="0" borderId="0" xfId="51" applyFont="1" applyBorder="1">
      <alignment/>
      <protection/>
    </xf>
    <xf numFmtId="0" fontId="23" fillId="0" borderId="17" xfId="51" applyFont="1" applyBorder="1">
      <alignment/>
      <protection/>
    </xf>
    <xf numFmtId="0" fontId="23" fillId="0" borderId="0" xfId="51" applyFont="1">
      <alignment/>
      <protection/>
    </xf>
    <xf numFmtId="0" fontId="23" fillId="0" borderId="19" xfId="51" applyFont="1" applyBorder="1">
      <alignment/>
      <protection/>
    </xf>
    <xf numFmtId="164" fontId="23" fillId="0" borderId="17" xfId="51" applyNumberFormat="1" applyFont="1" applyBorder="1">
      <alignment/>
      <protection/>
    </xf>
    <xf numFmtId="0" fontId="23" fillId="0" borderId="17" xfId="51" applyFont="1" applyBorder="1" applyAlignment="1">
      <alignment/>
      <protection/>
    </xf>
    <xf numFmtId="0" fontId="23" fillId="0" borderId="0" xfId="51" applyFont="1" applyBorder="1" applyAlignment="1">
      <alignment/>
      <protection/>
    </xf>
    <xf numFmtId="43" fontId="23" fillId="0" borderId="18" xfId="42" applyNumberFormat="1" applyFont="1" applyBorder="1" applyAlignment="1">
      <alignment/>
    </xf>
    <xf numFmtId="43" fontId="23" fillId="0" borderId="17" xfId="51" applyNumberFormat="1" applyFont="1" applyBorder="1" applyAlignment="1">
      <alignment/>
      <protection/>
    </xf>
    <xf numFmtId="164" fontId="23" fillId="0" borderId="17" xfId="51" applyNumberFormat="1" applyFont="1" applyBorder="1" applyAlignment="1">
      <alignment/>
      <protection/>
    </xf>
    <xf numFmtId="0" fontId="23" fillId="0" borderId="17" xfId="51" applyFont="1" applyBorder="1" applyAlignment="1">
      <alignment horizontal="center"/>
      <protection/>
    </xf>
    <xf numFmtId="49" fontId="23" fillId="0" borderId="17" xfId="51" applyNumberFormat="1" applyFont="1" applyBorder="1" applyAlignment="1">
      <alignment horizontal="center"/>
      <protection/>
    </xf>
    <xf numFmtId="49" fontId="23" fillId="0" borderId="0" xfId="51" applyNumberFormat="1" applyFont="1" applyBorder="1" applyAlignment="1">
      <alignment horizontal="center"/>
      <protection/>
    </xf>
    <xf numFmtId="43" fontId="23" fillId="0" borderId="18" xfId="42" applyNumberFormat="1" applyFont="1" applyBorder="1" applyAlignment="1">
      <alignment horizontal="center"/>
    </xf>
    <xf numFmtId="164" fontId="23" fillId="0" borderId="17" xfId="51" applyNumberFormat="1" applyFont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165" fontId="23" fillId="0" borderId="17" xfId="51" applyNumberFormat="1" applyFont="1" applyBorder="1" applyAlignment="1">
      <alignment horizontal="center"/>
      <protection/>
    </xf>
    <xf numFmtId="0" fontId="23" fillId="0" borderId="0" xfId="51" applyFont="1" applyFill="1" applyBorder="1">
      <alignment/>
      <protection/>
    </xf>
    <xf numFmtId="0" fontId="23" fillId="0" borderId="0" xfId="51" applyFont="1" applyFill="1" applyBorder="1" applyAlignment="1">
      <alignment horizontal="left"/>
      <protection/>
    </xf>
    <xf numFmtId="0" fontId="23" fillId="0" borderId="0" xfId="51" applyFont="1" applyAlignment="1">
      <alignment horizontal="center"/>
      <protection/>
    </xf>
    <xf numFmtId="0" fontId="23" fillId="0" borderId="0" xfId="51" applyFont="1" applyAlignment="1">
      <alignment wrapText="1"/>
      <protection/>
    </xf>
    <xf numFmtId="0" fontId="23" fillId="0" borderId="19" xfId="51" applyFont="1" applyBorder="1" applyAlignment="1">
      <alignment horizontal="center"/>
      <protection/>
    </xf>
    <xf numFmtId="43" fontId="23" fillId="0" borderId="19" xfId="51" applyNumberFormat="1" applyFont="1" applyBorder="1" applyAlignment="1">
      <alignment horizontal="center"/>
      <protection/>
    </xf>
    <xf numFmtId="43" fontId="23" fillId="0" borderId="0" xfId="51" applyNumberFormat="1" applyFont="1" applyBorder="1" applyAlignment="1">
      <alignment horizontal="center"/>
      <protection/>
    </xf>
    <xf numFmtId="43" fontId="23" fillId="0" borderId="17" xfId="51" applyNumberFormat="1" applyFont="1" applyBorder="1" applyAlignment="1">
      <alignment horizontal="center"/>
      <protection/>
    </xf>
    <xf numFmtId="43" fontId="23" fillId="0" borderId="0" xfId="42" applyNumberFormat="1" applyFont="1" applyBorder="1" applyAlignment="1">
      <alignment horizontal="center"/>
    </xf>
    <xf numFmtId="0" fontId="23" fillId="0" borderId="36" xfId="51" applyFont="1" applyBorder="1">
      <alignment/>
      <protection/>
    </xf>
    <xf numFmtId="0" fontId="23" fillId="0" borderId="15" xfId="51" applyFont="1" applyBorder="1">
      <alignment/>
      <protection/>
    </xf>
    <xf numFmtId="0" fontId="23" fillId="0" borderId="40" xfId="51" applyFont="1" applyBorder="1">
      <alignment/>
      <protection/>
    </xf>
    <xf numFmtId="164" fontId="23" fillId="0" borderId="36" xfId="51" applyNumberFormat="1" applyFont="1" applyBorder="1">
      <alignment/>
      <protection/>
    </xf>
    <xf numFmtId="0" fontId="23" fillId="0" borderId="20" xfId="51" applyFont="1" applyBorder="1">
      <alignment/>
      <protection/>
    </xf>
    <xf numFmtId="0" fontId="25" fillId="0" borderId="21" xfId="51" applyFont="1" applyBorder="1" applyAlignment="1">
      <alignment horizontal="center" vertical="center"/>
      <protection/>
    </xf>
    <xf numFmtId="166" fontId="23" fillId="0" borderId="22" xfId="51" applyNumberFormat="1" applyFont="1" applyBorder="1" applyAlignment="1">
      <alignment horizontal="center" vertical="center"/>
      <protection/>
    </xf>
    <xf numFmtId="0" fontId="23" fillId="0" borderId="22" xfId="51" applyFont="1" applyBorder="1" applyAlignment="1">
      <alignment horizontal="center" vertical="center"/>
      <protection/>
    </xf>
    <xf numFmtId="43" fontId="25" fillId="0" borderId="22" xfId="42" applyNumberFormat="1" applyFont="1" applyBorder="1" applyAlignment="1">
      <alignment horizontal="center" vertical="center"/>
    </xf>
    <xf numFmtId="164" fontId="25" fillId="0" borderId="23" xfId="51" applyNumberFormat="1" applyFont="1" applyBorder="1" applyAlignment="1">
      <alignment vertical="center"/>
      <protection/>
    </xf>
    <xf numFmtId="0" fontId="23" fillId="0" borderId="41" xfId="51" applyFont="1" applyBorder="1">
      <alignment/>
      <protection/>
    </xf>
    <xf numFmtId="166" fontId="23" fillId="0" borderId="0" xfId="51" applyNumberFormat="1" applyFont="1" applyBorder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/>
      <protection/>
    </xf>
    <xf numFmtId="43" fontId="25" fillId="0" borderId="0" xfId="42" applyNumberFormat="1" applyFont="1" applyBorder="1" applyAlignment="1">
      <alignment horizontal="center" vertical="center"/>
    </xf>
    <xf numFmtId="43" fontId="25" fillId="0" borderId="0" xfId="51" applyNumberFormat="1" applyFont="1" applyBorder="1" applyAlignment="1">
      <alignment vertical="center"/>
      <protection/>
    </xf>
    <xf numFmtId="167" fontId="25" fillId="0" borderId="41" xfId="51" applyNumberFormat="1" applyFont="1" applyBorder="1" applyAlignment="1">
      <alignment vertical="center"/>
      <protection/>
    </xf>
    <xf numFmtId="0" fontId="26" fillId="0" borderId="0" xfId="51" applyFont="1" applyBorder="1" applyAlignment="1">
      <alignment horizontal="left" vertical="center"/>
      <protection/>
    </xf>
    <xf numFmtId="167" fontId="25" fillId="0" borderId="0" xfId="51" applyNumberFormat="1" applyFont="1" applyBorder="1" applyAlignment="1">
      <alignment vertical="center"/>
      <protection/>
    </xf>
    <xf numFmtId="165" fontId="25" fillId="0" borderId="0" xfId="51" applyNumberFormat="1" applyFont="1" applyBorder="1" applyAlignment="1">
      <alignment horizontal="center" vertical="center"/>
      <protection/>
    </xf>
    <xf numFmtId="0" fontId="25" fillId="0" borderId="24" xfId="51" applyFont="1" applyBorder="1" applyAlignment="1">
      <alignment horizontal="center"/>
      <protection/>
    </xf>
    <xf numFmtId="0" fontId="25" fillId="0" borderId="25" xfId="51" applyFont="1" applyBorder="1" applyAlignment="1">
      <alignment horizontal="center" vertical="center"/>
      <protection/>
    </xf>
    <xf numFmtId="0" fontId="25" fillId="0" borderId="26" xfId="51" applyFont="1" applyBorder="1" applyAlignment="1">
      <alignment horizontal="center" vertical="center"/>
      <protection/>
    </xf>
    <xf numFmtId="0" fontId="25" fillId="0" borderId="27" xfId="51" applyFont="1" applyBorder="1" applyAlignment="1">
      <alignment horizontal="center" vertical="center"/>
      <protection/>
    </xf>
    <xf numFmtId="0" fontId="25" fillId="0" borderId="28" xfId="51" applyFont="1" applyBorder="1" applyAlignment="1">
      <alignment horizontal="center"/>
      <protection/>
    </xf>
    <xf numFmtId="0" fontId="23" fillId="0" borderId="29" xfId="51" applyFont="1" applyBorder="1" applyAlignment="1">
      <alignment horizontal="center" vertical="center"/>
      <protection/>
    </xf>
    <xf numFmtId="0" fontId="23" fillId="0" borderId="30" xfId="51" applyFont="1" applyBorder="1" applyAlignment="1">
      <alignment horizontal="center" vertical="center"/>
      <protection/>
    </xf>
    <xf numFmtId="0" fontId="23" fillId="0" borderId="21" xfId="51" applyFont="1" applyBorder="1" applyAlignment="1">
      <alignment horizontal="center" vertical="center"/>
      <protection/>
    </xf>
    <xf numFmtId="0" fontId="23" fillId="0" borderId="31" xfId="51" applyFont="1" applyBorder="1" applyAlignment="1">
      <alignment horizontal="center" vertical="center"/>
      <protection/>
    </xf>
    <xf numFmtId="0" fontId="23" fillId="0" borderId="23" xfId="51" applyFont="1" applyBorder="1" applyAlignment="1">
      <alignment horizontal="center" vertical="center"/>
      <protection/>
    </xf>
    <xf numFmtId="0" fontId="23" fillId="0" borderId="18" xfId="51" applyFont="1" applyBorder="1">
      <alignment/>
      <protection/>
    </xf>
    <xf numFmtId="43" fontId="27" fillId="0" borderId="18" xfId="42" applyNumberFormat="1" applyFont="1" applyBorder="1" applyAlignment="1">
      <alignment horizontal="center"/>
    </xf>
    <xf numFmtId="43" fontId="27" fillId="0" borderId="17" xfId="51" applyNumberFormat="1" applyFont="1" applyBorder="1" applyAlignment="1">
      <alignment horizontal="center"/>
      <protection/>
    </xf>
    <xf numFmtId="164" fontId="27" fillId="0" borderId="17" xfId="51" applyNumberFormat="1" applyFont="1" applyBorder="1" applyAlignment="1">
      <alignment horizontal="center"/>
      <protection/>
    </xf>
    <xf numFmtId="49" fontId="23" fillId="0" borderId="0" xfId="51" applyNumberFormat="1" applyFont="1" applyBorder="1">
      <alignment/>
      <protection/>
    </xf>
    <xf numFmtId="43" fontId="23" fillId="0" borderId="18" xfId="42" applyNumberFormat="1" applyFont="1" applyFill="1" applyBorder="1" applyAlignment="1">
      <alignment horizontal="center"/>
    </xf>
    <xf numFmtId="49" fontId="23" fillId="0" borderId="19" xfId="51" applyNumberFormat="1" applyFont="1" applyBorder="1">
      <alignment/>
      <protection/>
    </xf>
    <xf numFmtId="43" fontId="27" fillId="0" borderId="18" xfId="42" applyNumberFormat="1" applyFont="1" applyBorder="1" applyAlignment="1">
      <alignment/>
    </xf>
    <xf numFmtId="43" fontId="27" fillId="0" borderId="17" xfId="51" applyNumberFormat="1" applyFont="1" applyBorder="1" applyAlignment="1">
      <alignment/>
      <protection/>
    </xf>
    <xf numFmtId="164" fontId="27" fillId="0" borderId="17" xfId="51" applyNumberFormat="1" applyFont="1" applyBorder="1" applyAlignment="1">
      <alignment/>
      <protection/>
    </xf>
    <xf numFmtId="0" fontId="25" fillId="0" borderId="42" xfId="51" applyFont="1" applyBorder="1" applyAlignment="1">
      <alignment horizontal="center"/>
      <protection/>
    </xf>
    <xf numFmtId="49" fontId="23" fillId="0" borderId="43" xfId="51" applyNumberFormat="1" applyFont="1" applyBorder="1">
      <alignment/>
      <protection/>
    </xf>
    <xf numFmtId="0" fontId="23" fillId="0" borderId="42" xfId="51" applyFont="1" applyBorder="1" applyAlignment="1">
      <alignment horizontal="center"/>
      <protection/>
    </xf>
    <xf numFmtId="0" fontId="23" fillId="0" borderId="43" xfId="51" applyFont="1" applyBorder="1" applyAlignment="1">
      <alignment horizontal="center"/>
      <protection/>
    </xf>
    <xf numFmtId="165" fontId="23" fillId="0" borderId="42" xfId="51" applyNumberFormat="1" applyFont="1" applyBorder="1" applyAlignment="1">
      <alignment horizontal="center"/>
      <protection/>
    </xf>
    <xf numFmtId="43" fontId="23" fillId="0" borderId="44" xfId="42" applyNumberFormat="1" applyFont="1" applyBorder="1" applyAlignment="1">
      <alignment/>
    </xf>
    <xf numFmtId="164" fontId="27" fillId="0" borderId="42" xfId="51" applyNumberFormat="1" applyFont="1" applyBorder="1" applyAlignment="1">
      <alignment/>
      <protection/>
    </xf>
    <xf numFmtId="0" fontId="30" fillId="0" borderId="0" xfId="51" applyFont="1" applyAlignment="1">
      <alignment vertical="center" wrapText="1"/>
      <protection/>
    </xf>
    <xf numFmtId="0" fontId="30" fillId="0" borderId="0" xfId="51" applyFont="1" applyAlignment="1">
      <alignment vertical="center"/>
      <protection/>
    </xf>
    <xf numFmtId="43" fontId="25" fillId="0" borderId="17" xfId="51" applyNumberFormat="1" applyFont="1" applyBorder="1" applyAlignment="1">
      <alignment horizontal="center"/>
      <protection/>
    </xf>
    <xf numFmtId="43" fontId="25" fillId="0" borderId="23" xfId="51" applyNumberFormat="1" applyFont="1" applyBorder="1" applyAlignment="1">
      <alignment vertical="center"/>
      <protection/>
    </xf>
    <xf numFmtId="49" fontId="24" fillId="0" borderId="17" xfId="0" applyNumberFormat="1" applyFont="1" applyBorder="1" applyAlignment="1">
      <alignment horizontal="center"/>
    </xf>
    <xf numFmtId="0" fontId="23" fillId="0" borderId="28" xfId="51" applyFont="1" applyBorder="1" applyAlignment="1">
      <alignment horizontal="center" vertical="center"/>
      <protection/>
    </xf>
    <xf numFmtId="0" fontId="25" fillId="0" borderId="0" xfId="51" applyFont="1" applyBorder="1" applyAlignment="1">
      <alignment horizontal="center" vertical="center"/>
      <protection/>
    </xf>
    <xf numFmtId="0" fontId="25" fillId="0" borderId="0" xfId="51" applyFont="1" applyBorder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/>
      <protection/>
    </xf>
    <xf numFmtId="0" fontId="25" fillId="0" borderId="24" xfId="51" applyFont="1" applyBorder="1" applyAlignment="1">
      <alignment horizontal="center" vertical="center"/>
      <protection/>
    </xf>
    <xf numFmtId="0" fontId="25" fillId="0" borderId="28" xfId="51" applyFont="1" applyBorder="1" applyAlignment="1">
      <alignment horizontal="center" vertical="center"/>
      <protection/>
    </xf>
    <xf numFmtId="0" fontId="25" fillId="0" borderId="39" xfId="51" applyFont="1" applyBorder="1" applyAlignment="1">
      <alignment horizontal="center" vertical="center"/>
      <protection/>
    </xf>
    <xf numFmtId="0" fontId="25" fillId="0" borderId="45" xfId="51" applyFont="1" applyBorder="1" applyAlignment="1">
      <alignment horizontal="center" vertical="center"/>
      <protection/>
    </xf>
    <xf numFmtId="0" fontId="25" fillId="0" borderId="24" xfId="51" applyFont="1" applyBorder="1" applyAlignment="1">
      <alignment horizontal="center" vertical="center"/>
      <protection/>
    </xf>
    <xf numFmtId="0" fontId="25" fillId="0" borderId="28" xfId="51" applyFont="1" applyBorder="1" applyAlignment="1">
      <alignment horizontal="center" vertical="center"/>
      <protection/>
    </xf>
    <xf numFmtId="0" fontId="25" fillId="0" borderId="46" xfId="51" applyFont="1" applyBorder="1" applyAlignment="1">
      <alignment horizontal="center" vertical="center"/>
      <protection/>
    </xf>
    <xf numFmtId="0" fontId="25" fillId="0" borderId="47" xfId="51" applyFont="1" applyBorder="1" applyAlignment="1">
      <alignment horizontal="center" vertical="center"/>
      <protection/>
    </xf>
    <xf numFmtId="0" fontId="20" fillId="0" borderId="0" xfId="51" applyFont="1" applyAlignment="1">
      <alignment horizontal="left"/>
      <protection/>
    </xf>
    <xf numFmtId="0" fontId="6" fillId="0" borderId="24" xfId="51" applyFont="1" applyBorder="1" applyAlignment="1">
      <alignment horizontal="center" vertical="center"/>
      <protection/>
    </xf>
    <xf numFmtId="0" fontId="6" fillId="0" borderId="34" xfId="51" applyFont="1" applyBorder="1" applyAlignment="1">
      <alignment horizontal="center" vertical="center"/>
      <protection/>
    </xf>
    <xf numFmtId="0" fontId="23" fillId="0" borderId="24" xfId="51" applyFont="1" applyBorder="1" applyAlignment="1">
      <alignment horizontal="center" vertical="center"/>
      <protection/>
    </xf>
    <xf numFmtId="0" fontId="23" fillId="0" borderId="28" xfId="51" applyFont="1" applyBorder="1" applyAlignment="1">
      <alignment horizontal="center" vertical="center"/>
      <protection/>
    </xf>
    <xf numFmtId="0" fontId="29" fillId="0" borderId="39" xfId="51" applyFont="1" applyBorder="1" applyAlignment="1">
      <alignment horizontal="center" vertical="center"/>
      <protection/>
    </xf>
    <xf numFmtId="0" fontId="29" fillId="0" borderId="13" xfId="51" applyFont="1" applyBorder="1" applyAlignment="1">
      <alignment horizontal="center" vertical="center"/>
      <protection/>
    </xf>
    <xf numFmtId="0" fontId="29" fillId="0" borderId="46" xfId="51" applyFont="1" applyBorder="1" applyAlignment="1">
      <alignment horizontal="center" vertical="center"/>
      <protection/>
    </xf>
    <xf numFmtId="0" fontId="29" fillId="0" borderId="47" xfId="51" applyFont="1" applyBorder="1" applyAlignment="1">
      <alignment horizontal="center" vertical="center"/>
      <protection/>
    </xf>
    <xf numFmtId="0" fontId="25" fillId="0" borderId="39" xfId="51" applyFont="1" applyBorder="1" applyAlignment="1">
      <alignment horizontal="center" vertical="center"/>
      <protection/>
    </xf>
    <xf numFmtId="0" fontId="25" fillId="0" borderId="45" xfId="51" applyFont="1" applyBorder="1" applyAlignment="1">
      <alignment horizontal="center" vertical="center"/>
      <protection/>
    </xf>
    <xf numFmtId="0" fontId="25" fillId="0" borderId="46" xfId="51" applyFont="1" applyBorder="1" applyAlignment="1">
      <alignment horizontal="center" vertical="center"/>
      <protection/>
    </xf>
    <xf numFmtId="0" fontId="25" fillId="0" borderId="47" xfId="51" applyFont="1" applyBorder="1" applyAlignment="1">
      <alignment horizontal="center" vertical="center"/>
      <protection/>
    </xf>
    <xf numFmtId="0" fontId="23" fillId="0" borderId="24" xfId="51" applyFont="1" applyBorder="1" applyAlignment="1">
      <alignment horizontal="center" vertical="center"/>
      <protection/>
    </xf>
    <xf numFmtId="0" fontId="25" fillId="0" borderId="48" xfId="51" applyFont="1" applyBorder="1" applyAlignment="1">
      <alignment horizontal="center" vertical="center"/>
      <protection/>
    </xf>
    <xf numFmtId="0" fontId="25" fillId="0" borderId="35" xfId="51" applyFont="1" applyBorder="1" applyAlignment="1">
      <alignment horizontal="center" vertical="center"/>
      <protection/>
    </xf>
    <xf numFmtId="0" fontId="25" fillId="0" borderId="49" xfId="51" applyFont="1" applyBorder="1" applyAlignment="1">
      <alignment horizontal="center" vertical="center"/>
      <protection/>
    </xf>
    <xf numFmtId="0" fontId="25" fillId="0" borderId="13" xfId="51" applyFont="1" applyBorder="1" applyAlignment="1">
      <alignment horizontal="center" vertical="center"/>
      <protection/>
    </xf>
    <xf numFmtId="0" fontId="25" fillId="0" borderId="50" xfId="51" applyFont="1" applyBorder="1" applyAlignment="1">
      <alignment horizontal="center" vertical="center"/>
      <protection/>
    </xf>
    <xf numFmtId="0" fontId="25" fillId="0" borderId="41" xfId="51" applyFont="1" applyBorder="1" applyAlignment="1">
      <alignment horizontal="center" vertical="center"/>
      <protection/>
    </xf>
    <xf numFmtId="0" fontId="25" fillId="0" borderId="51" xfId="51" applyFont="1" applyBorder="1" applyAlignment="1">
      <alignment horizontal="center" vertical="center"/>
      <protection/>
    </xf>
    <xf numFmtId="0" fontId="25" fillId="0" borderId="43" xfId="51" applyFont="1" applyBorder="1" applyAlignment="1">
      <alignment horizontal="center" vertical="center"/>
      <protection/>
    </xf>
    <xf numFmtId="0" fontId="25" fillId="0" borderId="52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view="pageBreakPreview" zoomScaleSheetLayoutView="100" workbookViewId="0" topLeftCell="A109">
      <selection activeCell="B3" sqref="B3"/>
    </sheetView>
  </sheetViews>
  <sheetFormatPr defaultColWidth="9.140625" defaultRowHeight="12.75"/>
  <cols>
    <col min="1" max="1" width="3.7109375" style="0" customWidth="1"/>
    <col min="2" max="2" width="43.00390625" style="0" customWidth="1"/>
    <col min="3" max="3" width="4.421875" style="0" customWidth="1"/>
    <col min="4" max="4" width="5.7109375" style="0" customWidth="1"/>
    <col min="5" max="5" width="4.7109375" style="0" customWidth="1"/>
    <col min="6" max="6" width="15.140625" style="0" customWidth="1"/>
    <col min="7" max="7" width="14.8515625" style="0" customWidth="1"/>
    <col min="8" max="8" width="11.00390625" style="0" customWidth="1"/>
  </cols>
  <sheetData>
    <row r="1" spans="1:8" ht="16.5" customHeight="1">
      <c r="A1" s="1"/>
      <c r="B1" s="1"/>
      <c r="C1" s="2"/>
      <c r="D1" s="1"/>
      <c r="E1" s="1"/>
      <c r="F1" s="119"/>
      <c r="G1" s="229" t="s">
        <v>86</v>
      </c>
      <c r="H1" s="119"/>
    </row>
    <row r="2" spans="1:8" ht="16.5" customHeight="1">
      <c r="A2" s="1"/>
      <c r="B2" s="1"/>
      <c r="C2" s="2"/>
      <c r="D2" s="1"/>
      <c r="E2" s="1"/>
      <c r="F2" s="119"/>
      <c r="G2" s="230" t="s">
        <v>84</v>
      </c>
      <c r="H2" s="119"/>
    </row>
    <row r="3" spans="1:8" ht="16.5" customHeight="1">
      <c r="A3" s="1"/>
      <c r="B3" s="1"/>
      <c r="C3" s="2"/>
      <c r="D3" s="1"/>
      <c r="E3" s="1"/>
      <c r="F3" s="119"/>
      <c r="G3" s="230" t="s">
        <v>73</v>
      </c>
      <c r="H3" s="119"/>
    </row>
    <row r="4" spans="1:8" ht="16.5" customHeight="1">
      <c r="A4" s="1"/>
      <c r="B4" s="1"/>
      <c r="C4" s="1"/>
      <c r="D4" s="1"/>
      <c r="E4" s="1"/>
      <c r="F4" s="1"/>
      <c r="G4" s="230" t="s">
        <v>85</v>
      </c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5.75">
      <c r="A6" s="1"/>
      <c r="B6" s="6" t="s">
        <v>52</v>
      </c>
      <c r="C6" s="6"/>
      <c r="D6" s="6"/>
      <c r="E6" s="6"/>
      <c r="F6" s="6"/>
      <c r="G6" s="1"/>
      <c r="H6" s="1"/>
    </row>
    <row r="7" spans="1:8" ht="15.75">
      <c r="A7" s="1"/>
      <c r="B7" s="6" t="s">
        <v>17</v>
      </c>
      <c r="C7" s="6"/>
      <c r="D7" s="6"/>
      <c r="E7" s="6"/>
      <c r="F7" s="6"/>
      <c r="G7" s="1"/>
      <c r="H7" s="1"/>
    </row>
    <row r="8" spans="1:8" ht="15.75">
      <c r="A8" s="1"/>
      <c r="B8" s="246" t="s">
        <v>18</v>
      </c>
      <c r="C8" s="246"/>
      <c r="D8" s="246"/>
      <c r="E8" s="246"/>
      <c r="F8" s="246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3" t="s">
        <v>9</v>
      </c>
      <c r="C10" s="1"/>
      <c r="D10" s="1"/>
      <c r="E10" s="1"/>
      <c r="F10" s="1"/>
      <c r="G10" s="1"/>
      <c r="H10" s="1"/>
    </row>
    <row r="11" spans="1:8" ht="11.25" customHeight="1" thickBot="1">
      <c r="A11" s="1"/>
      <c r="B11" s="4"/>
      <c r="C11" s="1"/>
      <c r="D11" s="1"/>
      <c r="E11" s="1"/>
      <c r="F11" s="1"/>
      <c r="G11" s="1"/>
      <c r="H11" s="7"/>
    </row>
    <row r="12" spans="1:8" ht="12.75">
      <c r="A12" s="251" t="s">
        <v>8</v>
      </c>
      <c r="B12" s="251" t="s">
        <v>1</v>
      </c>
      <c r="C12" s="253" t="s">
        <v>0</v>
      </c>
      <c r="D12" s="253"/>
      <c r="E12" s="254"/>
      <c r="F12" s="142" t="s">
        <v>5</v>
      </c>
      <c r="G12" s="251" t="s">
        <v>12</v>
      </c>
      <c r="H12" s="247" t="s">
        <v>13</v>
      </c>
    </row>
    <row r="13" spans="1:8" ht="13.5" thickBot="1">
      <c r="A13" s="252"/>
      <c r="B13" s="252"/>
      <c r="C13" s="143" t="s">
        <v>2</v>
      </c>
      <c r="D13" s="144" t="s">
        <v>3</v>
      </c>
      <c r="E13" s="145" t="s">
        <v>4</v>
      </c>
      <c r="F13" s="146" t="s">
        <v>51</v>
      </c>
      <c r="G13" s="252"/>
      <c r="H13" s="248"/>
    </row>
    <row r="14" spans="1:8" ht="13.5" thickBot="1">
      <c r="A14" s="148">
        <v>1</v>
      </c>
      <c r="B14" s="148">
        <v>2</v>
      </c>
      <c r="C14" s="149">
        <v>3</v>
      </c>
      <c r="D14" s="150">
        <v>4</v>
      </c>
      <c r="E14" s="151">
        <v>5</v>
      </c>
      <c r="F14" s="148">
        <v>6</v>
      </c>
      <c r="G14" s="148">
        <v>7</v>
      </c>
      <c r="H14" s="147">
        <v>8</v>
      </c>
    </row>
    <row r="15" spans="1:8" ht="12.75">
      <c r="A15" s="152"/>
      <c r="B15" s="153"/>
      <c r="C15" s="152"/>
      <c r="D15" s="153"/>
      <c r="E15" s="152"/>
      <c r="F15" s="154"/>
      <c r="G15" s="152"/>
      <c r="H15" s="155"/>
    </row>
    <row r="16" spans="1:8" ht="12.75">
      <c r="A16" s="156">
        <v>1</v>
      </c>
      <c r="B16" s="157" t="s">
        <v>77</v>
      </c>
      <c r="C16" s="158"/>
      <c r="D16" s="159"/>
      <c r="E16" s="158"/>
      <c r="F16" s="159"/>
      <c r="G16" s="160"/>
      <c r="H16" s="161"/>
    </row>
    <row r="17" spans="1:8" ht="12.75">
      <c r="A17" s="158"/>
      <c r="B17" s="157" t="s">
        <v>75</v>
      </c>
      <c r="C17" s="162"/>
      <c r="D17" s="163"/>
      <c r="E17" s="162"/>
      <c r="F17" s="164"/>
      <c r="G17" s="165"/>
      <c r="H17" s="166"/>
    </row>
    <row r="18" spans="1:8" ht="12.75">
      <c r="A18" s="167"/>
      <c r="B18" s="157" t="s">
        <v>76</v>
      </c>
      <c r="C18" s="168" t="s">
        <v>21</v>
      </c>
      <c r="D18" s="169" t="s">
        <v>22</v>
      </c>
      <c r="E18" s="167">
        <v>2010</v>
      </c>
      <c r="F18" s="170">
        <v>352801.01</v>
      </c>
      <c r="G18" s="170">
        <v>352801.01</v>
      </c>
      <c r="H18" s="171">
        <f>G18/F18*100</f>
        <v>100</v>
      </c>
    </row>
    <row r="19" spans="1:8" ht="12.75">
      <c r="A19" s="158"/>
      <c r="B19" s="157"/>
      <c r="C19" s="167"/>
      <c r="D19" s="172"/>
      <c r="E19" s="173"/>
      <c r="F19" s="164"/>
      <c r="G19" s="165"/>
      <c r="H19" s="166"/>
    </row>
    <row r="20" spans="1:8" ht="12.75">
      <c r="A20" s="156">
        <v>2</v>
      </c>
      <c r="B20" s="174" t="s">
        <v>7</v>
      </c>
      <c r="C20" s="167">
        <v>750</v>
      </c>
      <c r="D20" s="172">
        <v>75011</v>
      </c>
      <c r="E20" s="173">
        <v>2010</v>
      </c>
      <c r="F20" s="164">
        <v>106018</v>
      </c>
      <c r="G20" s="165">
        <v>106018</v>
      </c>
      <c r="H20" s="166">
        <f>G20/F20*100</f>
        <v>100</v>
      </c>
    </row>
    <row r="21" spans="1:8" ht="9" customHeight="1">
      <c r="A21" s="158"/>
      <c r="B21" s="174"/>
      <c r="C21" s="167"/>
      <c r="D21" s="172"/>
      <c r="E21" s="173"/>
      <c r="F21" s="164"/>
      <c r="G21" s="165"/>
      <c r="H21" s="166"/>
    </row>
    <row r="22" spans="1:8" ht="12.75">
      <c r="A22" s="156">
        <v>3</v>
      </c>
      <c r="B22" s="175" t="s">
        <v>43</v>
      </c>
      <c r="C22" s="167"/>
      <c r="D22" s="172"/>
      <c r="E22" s="173"/>
      <c r="F22" s="164"/>
      <c r="G22" s="165"/>
      <c r="H22" s="166"/>
    </row>
    <row r="23" spans="1:8" ht="12.75">
      <c r="A23" s="156"/>
      <c r="B23" s="175" t="s">
        <v>44</v>
      </c>
      <c r="C23" s="167">
        <v>750</v>
      </c>
      <c r="D23" s="172">
        <v>75056</v>
      </c>
      <c r="E23" s="173">
        <v>2010</v>
      </c>
      <c r="F23" s="164">
        <v>24417.24</v>
      </c>
      <c r="G23" s="165">
        <v>24417.24</v>
      </c>
      <c r="H23" s="166">
        <f>G23/F23*100</f>
        <v>100</v>
      </c>
    </row>
    <row r="24" spans="1:8" ht="9" customHeight="1">
      <c r="A24" s="158"/>
      <c r="B24" s="174"/>
      <c r="C24" s="167"/>
      <c r="D24" s="172"/>
      <c r="E24" s="173"/>
      <c r="F24" s="164"/>
      <c r="G24" s="165"/>
      <c r="H24" s="166"/>
    </row>
    <row r="25" spans="1:8" ht="12.75">
      <c r="A25" s="156">
        <v>4</v>
      </c>
      <c r="B25" s="159" t="s">
        <v>11</v>
      </c>
      <c r="C25" s="167">
        <v>751</v>
      </c>
      <c r="D25" s="176">
        <v>75101</v>
      </c>
      <c r="E25" s="173">
        <v>2010</v>
      </c>
      <c r="F25" s="164">
        <v>1283</v>
      </c>
      <c r="G25" s="165">
        <v>1283</v>
      </c>
      <c r="H25" s="166">
        <f>G25/F25*100</f>
        <v>100</v>
      </c>
    </row>
    <row r="26" spans="1:8" ht="9" customHeight="1">
      <c r="A26" s="156"/>
      <c r="B26" s="159"/>
      <c r="C26" s="167"/>
      <c r="D26" s="176"/>
      <c r="E26" s="173"/>
      <c r="F26" s="164"/>
      <c r="G26" s="165"/>
      <c r="H26" s="166"/>
    </row>
    <row r="27" spans="1:8" ht="12.75">
      <c r="A27" s="156">
        <v>5</v>
      </c>
      <c r="B27" s="159" t="s">
        <v>78</v>
      </c>
      <c r="C27" s="167">
        <v>751</v>
      </c>
      <c r="D27" s="176">
        <v>75108</v>
      </c>
      <c r="E27" s="173">
        <v>2010</v>
      </c>
      <c r="F27" s="164">
        <v>15623</v>
      </c>
      <c r="G27" s="165">
        <v>15623</v>
      </c>
      <c r="H27" s="166">
        <f>G27/F27*100</f>
        <v>100</v>
      </c>
    </row>
    <row r="28" spans="1:8" ht="9" customHeight="1">
      <c r="A28" s="156"/>
      <c r="B28" s="159"/>
      <c r="C28" s="167"/>
      <c r="D28" s="176"/>
      <c r="E28" s="173"/>
      <c r="F28" s="164"/>
      <c r="G28" s="165"/>
      <c r="H28" s="166"/>
    </row>
    <row r="29" spans="1:8" ht="12.75">
      <c r="A29" s="156">
        <v>6</v>
      </c>
      <c r="B29" s="177" t="s">
        <v>45</v>
      </c>
      <c r="C29" s="167"/>
      <c r="D29" s="167"/>
      <c r="E29" s="178"/>
      <c r="F29" s="179"/>
      <c r="G29" s="179"/>
      <c r="H29" s="171"/>
    </row>
    <row r="30" spans="1:8" ht="12.75">
      <c r="A30" s="156"/>
      <c r="B30" s="177" t="s">
        <v>46</v>
      </c>
      <c r="C30" s="167"/>
      <c r="D30" s="172"/>
      <c r="E30" s="167"/>
      <c r="F30" s="180"/>
      <c r="G30" s="179"/>
      <c r="H30" s="171"/>
    </row>
    <row r="31" spans="1:8" ht="12.75">
      <c r="A31" s="156"/>
      <c r="B31" s="177" t="s">
        <v>47</v>
      </c>
      <c r="C31" s="167">
        <v>751</v>
      </c>
      <c r="D31" s="167">
        <v>75109</v>
      </c>
      <c r="E31" s="178">
        <v>2010</v>
      </c>
      <c r="F31" s="179">
        <v>250</v>
      </c>
      <c r="G31" s="179">
        <v>184.5</v>
      </c>
      <c r="H31" s="171">
        <f>G31/F31*100</f>
        <v>73.8</v>
      </c>
    </row>
    <row r="32" spans="1:8" ht="9" customHeight="1">
      <c r="A32" s="156"/>
      <c r="B32" s="177"/>
      <c r="C32" s="167"/>
      <c r="D32" s="176"/>
      <c r="E32" s="173"/>
      <c r="F32" s="170"/>
      <c r="G32" s="181"/>
      <c r="H32" s="171"/>
    </row>
    <row r="33" spans="1:8" ht="12.75">
      <c r="A33" s="156">
        <v>7</v>
      </c>
      <c r="B33" s="157" t="s">
        <v>23</v>
      </c>
      <c r="C33" s="167"/>
      <c r="D33" s="176"/>
      <c r="E33" s="173"/>
      <c r="F33" s="170"/>
      <c r="G33" s="181"/>
      <c r="H33" s="171"/>
    </row>
    <row r="34" spans="1:8" ht="12.75">
      <c r="A34" s="156"/>
      <c r="B34" s="174" t="s">
        <v>24</v>
      </c>
      <c r="C34" s="167"/>
      <c r="D34" s="176"/>
      <c r="E34" s="173"/>
      <c r="F34" s="170"/>
      <c r="G34" s="181"/>
      <c r="H34" s="171"/>
    </row>
    <row r="35" spans="1:8" ht="12.75">
      <c r="A35" s="156"/>
      <c r="B35" s="174" t="s">
        <v>25</v>
      </c>
      <c r="C35" s="167">
        <v>852</v>
      </c>
      <c r="D35" s="176">
        <v>85212</v>
      </c>
      <c r="E35" s="173">
        <v>2010</v>
      </c>
      <c r="F35" s="170">
        <v>2196367</v>
      </c>
      <c r="G35" s="181">
        <v>2174700.45</v>
      </c>
      <c r="H35" s="171">
        <f>G35/F35*100</f>
        <v>99.0135277938523</v>
      </c>
    </row>
    <row r="36" spans="1:8" ht="9" customHeight="1">
      <c r="A36" s="156"/>
      <c r="B36" s="157"/>
      <c r="C36" s="167"/>
      <c r="D36" s="176"/>
      <c r="E36" s="173"/>
      <c r="F36" s="170"/>
      <c r="G36" s="181"/>
      <c r="H36" s="171"/>
    </row>
    <row r="37" spans="1:8" ht="12.75">
      <c r="A37" s="156">
        <v>8</v>
      </c>
      <c r="B37" s="174" t="s">
        <v>26</v>
      </c>
      <c r="C37" s="167"/>
      <c r="D37" s="176"/>
      <c r="E37" s="173"/>
      <c r="F37" s="170"/>
      <c r="G37" s="181"/>
      <c r="H37" s="171"/>
    </row>
    <row r="38" spans="1:8" ht="12.75">
      <c r="A38" s="156"/>
      <c r="B38" s="174" t="s">
        <v>27</v>
      </c>
      <c r="C38" s="167"/>
      <c r="D38" s="176"/>
      <c r="E38" s="173"/>
      <c r="F38" s="182"/>
      <c r="G38" s="181"/>
      <c r="H38" s="171"/>
    </row>
    <row r="39" spans="1:8" ht="12.75">
      <c r="A39" s="156"/>
      <c r="B39" s="174" t="s">
        <v>28</v>
      </c>
      <c r="C39" s="167"/>
      <c r="D39" s="176"/>
      <c r="E39" s="173"/>
      <c r="F39" s="182"/>
      <c r="G39" s="181"/>
      <c r="H39" s="171"/>
    </row>
    <row r="40" spans="1:8" ht="12.75">
      <c r="A40" s="156"/>
      <c r="B40" s="174" t="s">
        <v>29</v>
      </c>
      <c r="C40" s="167"/>
      <c r="D40" s="176"/>
      <c r="E40" s="173"/>
      <c r="F40" s="182"/>
      <c r="G40" s="181"/>
      <c r="H40" s="171"/>
    </row>
    <row r="41" spans="1:8" ht="12.75">
      <c r="A41" s="156"/>
      <c r="B41" s="174" t="s">
        <v>30</v>
      </c>
      <c r="C41" s="167">
        <v>852</v>
      </c>
      <c r="D41" s="176">
        <v>85213</v>
      </c>
      <c r="E41" s="173">
        <v>2010</v>
      </c>
      <c r="F41" s="182">
        <v>6804</v>
      </c>
      <c r="G41" s="181">
        <v>6458.51</v>
      </c>
      <c r="H41" s="171">
        <f>G41/F41*100</f>
        <v>94.92225161669606</v>
      </c>
    </row>
    <row r="42" spans="1:8" ht="9" customHeight="1">
      <c r="A42" s="156"/>
      <c r="B42" s="174"/>
      <c r="C42" s="178"/>
      <c r="D42" s="167"/>
      <c r="E42" s="173"/>
      <c r="F42" s="182"/>
      <c r="G42" s="179"/>
      <c r="H42" s="171"/>
    </row>
    <row r="43" spans="1:8" ht="12.75">
      <c r="A43" s="156">
        <v>9</v>
      </c>
      <c r="B43" s="174" t="s">
        <v>79</v>
      </c>
      <c r="C43" s="178">
        <v>852</v>
      </c>
      <c r="D43" s="167">
        <v>85295</v>
      </c>
      <c r="E43" s="173">
        <v>2010</v>
      </c>
      <c r="F43" s="182">
        <v>12600</v>
      </c>
      <c r="G43" s="179">
        <v>12600</v>
      </c>
      <c r="H43" s="171">
        <f>G43/F43*100</f>
        <v>100</v>
      </c>
    </row>
    <row r="44" spans="1:8" ht="9" customHeight="1" thickBot="1">
      <c r="A44" s="183"/>
      <c r="B44" s="184"/>
      <c r="C44" s="185"/>
      <c r="D44" s="185"/>
      <c r="E44" s="183"/>
      <c r="F44" s="184"/>
      <c r="G44" s="185"/>
      <c r="H44" s="186"/>
    </row>
    <row r="45" spans="1:8" ht="25.5" customHeight="1" thickBot="1">
      <c r="A45" s="187"/>
      <c r="B45" s="188" t="s">
        <v>6</v>
      </c>
      <c r="C45" s="189"/>
      <c r="D45" s="190"/>
      <c r="E45" s="190"/>
      <c r="F45" s="191">
        <f>SUM(F18,F20,F23,F25,F31,F35,F41,F27,F43)</f>
        <v>2716163.25</v>
      </c>
      <c r="G45" s="191">
        <f>SUM(G18,G20,G23,G25,G31,G35,G41,G27,G43)</f>
        <v>2694085.71</v>
      </c>
      <c r="H45" s="192">
        <f>G45/F45*100</f>
        <v>99.18717919477041</v>
      </c>
    </row>
    <row r="46" spans="1:8" ht="9" customHeight="1">
      <c r="A46" s="193"/>
      <c r="B46" s="87"/>
      <c r="C46" s="194"/>
      <c r="D46" s="195"/>
      <c r="E46" s="195"/>
      <c r="F46" s="196"/>
      <c r="G46" s="197"/>
      <c r="H46" s="198"/>
    </row>
    <row r="47" spans="1:8" ht="12.75">
      <c r="A47" s="157"/>
      <c r="B47" s="199" t="s">
        <v>10</v>
      </c>
      <c r="C47" s="194"/>
      <c r="D47" s="195"/>
      <c r="E47" s="195"/>
      <c r="F47" s="196"/>
      <c r="G47" s="197"/>
      <c r="H47" s="200"/>
    </row>
    <row r="48" spans="1:8" ht="9" customHeight="1" thickBot="1">
      <c r="A48" s="157"/>
      <c r="B48" s="87"/>
      <c r="C48" s="194"/>
      <c r="D48" s="195"/>
      <c r="E48" s="201"/>
      <c r="F48" s="196"/>
      <c r="G48" s="197"/>
      <c r="H48" s="200"/>
    </row>
    <row r="49" spans="1:8" ht="12.75">
      <c r="A49" s="255" t="s">
        <v>8</v>
      </c>
      <c r="B49" s="238" t="s">
        <v>1</v>
      </c>
      <c r="C49" s="257" t="s">
        <v>0</v>
      </c>
      <c r="D49" s="257"/>
      <c r="E49" s="258"/>
      <c r="F49" s="202" t="s">
        <v>5</v>
      </c>
      <c r="G49" s="238" t="s">
        <v>12</v>
      </c>
      <c r="H49" s="249" t="s">
        <v>13</v>
      </c>
    </row>
    <row r="50" spans="1:8" ht="13.5" thickBot="1">
      <c r="A50" s="256"/>
      <c r="B50" s="239"/>
      <c r="C50" s="203" t="s">
        <v>2</v>
      </c>
      <c r="D50" s="204" t="s">
        <v>3</v>
      </c>
      <c r="E50" s="205" t="s">
        <v>4</v>
      </c>
      <c r="F50" s="206" t="s">
        <v>51</v>
      </c>
      <c r="G50" s="239"/>
      <c r="H50" s="250"/>
    </row>
    <row r="51" spans="1:8" ht="13.5" thickBot="1">
      <c r="A51" s="207">
        <v>1</v>
      </c>
      <c r="B51" s="208">
        <v>2</v>
      </c>
      <c r="C51" s="209">
        <v>3</v>
      </c>
      <c r="D51" s="210">
        <v>4</v>
      </c>
      <c r="E51" s="211">
        <v>5</v>
      </c>
      <c r="F51" s="208">
        <v>6</v>
      </c>
      <c r="G51" s="208">
        <v>7</v>
      </c>
      <c r="H51" s="208">
        <v>8</v>
      </c>
    </row>
    <row r="52" spans="1:8" ht="6.75" customHeight="1">
      <c r="A52" s="158"/>
      <c r="B52" s="157"/>
      <c r="C52" s="158"/>
      <c r="D52" s="157"/>
      <c r="E52" s="158"/>
      <c r="F52" s="212"/>
      <c r="G52" s="158"/>
      <c r="H52" s="161"/>
    </row>
    <row r="53" spans="1:8" ht="12.75">
      <c r="A53" s="156">
        <v>1</v>
      </c>
      <c r="B53" s="157" t="s">
        <v>14</v>
      </c>
      <c r="C53" s="158"/>
      <c r="D53" s="159"/>
      <c r="E53" s="158"/>
      <c r="F53" s="159"/>
      <c r="G53" s="160"/>
      <c r="H53" s="161"/>
    </row>
    <row r="54" spans="1:8" ht="12.75">
      <c r="A54" s="158"/>
      <c r="B54" s="157" t="s">
        <v>19</v>
      </c>
      <c r="C54" s="162"/>
      <c r="D54" s="163"/>
      <c r="E54" s="162"/>
      <c r="F54" s="164"/>
      <c r="G54" s="165"/>
      <c r="H54" s="166"/>
    </row>
    <row r="55" spans="1:8" ht="15">
      <c r="A55" s="167"/>
      <c r="B55" s="157" t="s">
        <v>20</v>
      </c>
      <c r="C55" s="168" t="s">
        <v>21</v>
      </c>
      <c r="D55" s="169" t="s">
        <v>22</v>
      </c>
      <c r="E55" s="167"/>
      <c r="F55" s="213">
        <f>SUM(F56,F57,F58,F59,F60,F61)</f>
        <v>352801.00999999995</v>
      </c>
      <c r="G55" s="214">
        <f>SUM(G56,G57,G58,G59,G60,G61)</f>
        <v>352801.00999999995</v>
      </c>
      <c r="H55" s="215">
        <f>SUM(G55/F55*100)</f>
        <v>100</v>
      </c>
    </row>
    <row r="56" spans="1:8" ht="12.75">
      <c r="A56" s="167"/>
      <c r="B56" s="216" t="s">
        <v>31</v>
      </c>
      <c r="C56" s="168"/>
      <c r="D56" s="169"/>
      <c r="E56" s="167">
        <v>4110</v>
      </c>
      <c r="F56" s="170">
        <v>380.73</v>
      </c>
      <c r="G56" s="170">
        <v>380.73</v>
      </c>
      <c r="H56" s="171">
        <f aca="true" t="shared" si="0" ref="H56:H61">G56/F56*100</f>
        <v>100</v>
      </c>
    </row>
    <row r="57" spans="1:8" ht="12.75">
      <c r="A57" s="167"/>
      <c r="B57" s="216" t="s">
        <v>32</v>
      </c>
      <c r="C57" s="168"/>
      <c r="D57" s="169"/>
      <c r="E57" s="167">
        <v>4120</v>
      </c>
      <c r="F57" s="170">
        <v>61.41</v>
      </c>
      <c r="G57" s="170">
        <v>61.41</v>
      </c>
      <c r="H57" s="171">
        <f t="shared" si="0"/>
        <v>100</v>
      </c>
    </row>
    <row r="58" spans="1:8" ht="12.75">
      <c r="A58" s="167"/>
      <c r="B58" s="216" t="s">
        <v>33</v>
      </c>
      <c r="C58" s="168"/>
      <c r="D58" s="169"/>
      <c r="E58" s="167">
        <v>4170</v>
      </c>
      <c r="F58" s="217">
        <v>2506.43</v>
      </c>
      <c r="G58" s="217">
        <v>2506.43</v>
      </c>
      <c r="H58" s="171">
        <f t="shared" si="0"/>
        <v>100</v>
      </c>
    </row>
    <row r="59" spans="1:8" ht="12.75">
      <c r="A59" s="167"/>
      <c r="B59" s="218" t="s">
        <v>34</v>
      </c>
      <c r="C59" s="168"/>
      <c r="D59" s="169"/>
      <c r="E59" s="167">
        <v>4210</v>
      </c>
      <c r="F59" s="170">
        <v>393.49</v>
      </c>
      <c r="G59" s="170">
        <v>393.49</v>
      </c>
      <c r="H59" s="171">
        <f t="shared" si="0"/>
        <v>100</v>
      </c>
    </row>
    <row r="60" spans="1:8" ht="12.75">
      <c r="A60" s="167"/>
      <c r="B60" s="216" t="s">
        <v>35</v>
      </c>
      <c r="C60" s="168"/>
      <c r="D60" s="169"/>
      <c r="E60" s="167">
        <v>4300</v>
      </c>
      <c r="F60" s="170">
        <v>3575.6</v>
      </c>
      <c r="G60" s="170">
        <v>3575.6</v>
      </c>
      <c r="H60" s="171">
        <f t="shared" si="0"/>
        <v>100</v>
      </c>
    </row>
    <row r="61" spans="1:8" ht="12.75">
      <c r="A61" s="167"/>
      <c r="B61" s="216" t="s">
        <v>36</v>
      </c>
      <c r="C61" s="168"/>
      <c r="D61" s="169"/>
      <c r="E61" s="167">
        <v>4430</v>
      </c>
      <c r="F61" s="170">
        <v>345883.35</v>
      </c>
      <c r="G61" s="170">
        <v>345883.35</v>
      </c>
      <c r="H61" s="171">
        <f t="shared" si="0"/>
        <v>100</v>
      </c>
    </row>
    <row r="62" spans="1:8" ht="7.5" customHeight="1">
      <c r="A62" s="158"/>
      <c r="B62" s="216"/>
      <c r="C62" s="167"/>
      <c r="D62" s="172"/>
      <c r="E62" s="173"/>
      <c r="F62" s="164"/>
      <c r="G62" s="165"/>
      <c r="H62" s="166"/>
    </row>
    <row r="63" spans="1:8" ht="15">
      <c r="A63" s="156">
        <v>2</v>
      </c>
      <c r="B63" s="174" t="s">
        <v>7</v>
      </c>
      <c r="C63" s="167">
        <v>750</v>
      </c>
      <c r="D63" s="172">
        <v>75011</v>
      </c>
      <c r="E63" s="173"/>
      <c r="F63" s="219">
        <f>SUM(F64,F65,F66,F67,F68)</f>
        <v>106018</v>
      </c>
      <c r="G63" s="220">
        <f>SUM(G64,G65,G66,G67,G68)</f>
        <v>106018</v>
      </c>
      <c r="H63" s="221">
        <f aca="true" t="shared" si="1" ref="H63:H68">G63/F63*100</f>
        <v>100</v>
      </c>
    </row>
    <row r="64" spans="1:8" ht="12.75">
      <c r="A64" s="156"/>
      <c r="B64" s="216" t="s">
        <v>37</v>
      </c>
      <c r="C64" s="167"/>
      <c r="D64" s="172"/>
      <c r="E64" s="173">
        <v>4010</v>
      </c>
      <c r="F64" s="164">
        <v>86000</v>
      </c>
      <c r="G64" s="164">
        <v>86000</v>
      </c>
      <c r="H64" s="166">
        <f t="shared" si="1"/>
        <v>100</v>
      </c>
    </row>
    <row r="65" spans="1:8" ht="12.75">
      <c r="A65" s="156"/>
      <c r="B65" s="216" t="s">
        <v>31</v>
      </c>
      <c r="C65" s="167"/>
      <c r="D65" s="172"/>
      <c r="E65" s="173">
        <v>4110</v>
      </c>
      <c r="F65" s="164">
        <v>13063</v>
      </c>
      <c r="G65" s="164">
        <v>13063</v>
      </c>
      <c r="H65" s="166">
        <f t="shared" si="1"/>
        <v>100</v>
      </c>
    </row>
    <row r="66" spans="1:8" ht="12.75">
      <c r="A66" s="156"/>
      <c r="B66" s="216" t="s">
        <v>32</v>
      </c>
      <c r="C66" s="167"/>
      <c r="D66" s="172"/>
      <c r="E66" s="173">
        <v>4120</v>
      </c>
      <c r="F66" s="164">
        <v>2107</v>
      </c>
      <c r="G66" s="164">
        <v>2107</v>
      </c>
      <c r="H66" s="166">
        <f t="shared" si="1"/>
        <v>100</v>
      </c>
    </row>
    <row r="67" spans="1:8" ht="12.75">
      <c r="A67" s="156"/>
      <c r="B67" s="216" t="s">
        <v>38</v>
      </c>
      <c r="C67" s="167"/>
      <c r="D67" s="172"/>
      <c r="E67" s="173">
        <v>4210</v>
      </c>
      <c r="F67" s="164">
        <v>2848</v>
      </c>
      <c r="G67" s="164">
        <v>2848</v>
      </c>
      <c r="H67" s="166">
        <f t="shared" si="1"/>
        <v>100</v>
      </c>
    </row>
    <row r="68" spans="1:8" ht="12.75">
      <c r="A68" s="156"/>
      <c r="B68" s="216" t="s">
        <v>35</v>
      </c>
      <c r="C68" s="167"/>
      <c r="D68" s="172"/>
      <c r="E68" s="173">
        <v>4300</v>
      </c>
      <c r="F68" s="164">
        <v>2000</v>
      </c>
      <c r="G68" s="164">
        <v>2000</v>
      </c>
      <c r="H68" s="166">
        <f t="shared" si="1"/>
        <v>100</v>
      </c>
    </row>
    <row r="69" spans="1:8" ht="9" customHeight="1">
      <c r="A69" s="222"/>
      <c r="B69" s="223"/>
      <c r="C69" s="224"/>
      <c r="D69" s="225"/>
      <c r="E69" s="226"/>
      <c r="F69" s="227"/>
      <c r="G69" s="227"/>
      <c r="H69" s="228"/>
    </row>
    <row r="70" spans="1:8" ht="8.25" customHeight="1">
      <c r="A70" s="120"/>
      <c r="B70" s="121"/>
      <c r="C70" s="122"/>
      <c r="D70" s="122"/>
      <c r="E70" s="123"/>
      <c r="F70" s="124"/>
      <c r="G70" s="124"/>
      <c r="H70" s="125"/>
    </row>
    <row r="71" spans="1:8" ht="7.5" customHeight="1" thickBot="1">
      <c r="A71" s="90"/>
      <c r="B71" s="65"/>
      <c r="C71" s="34"/>
      <c r="D71" s="34"/>
      <c r="E71" s="96"/>
      <c r="F71" s="92"/>
      <c r="G71" s="92"/>
      <c r="H71" s="126"/>
    </row>
    <row r="72" spans="1:8" ht="12.75">
      <c r="A72" s="240" t="s">
        <v>8</v>
      </c>
      <c r="B72" s="242" t="s">
        <v>1</v>
      </c>
      <c r="C72" s="244" t="s">
        <v>0</v>
      </c>
      <c r="D72" s="244"/>
      <c r="E72" s="245"/>
      <c r="F72" s="53" t="s">
        <v>5</v>
      </c>
      <c r="G72" s="242" t="s">
        <v>12</v>
      </c>
      <c r="H72" s="259" t="s">
        <v>13</v>
      </c>
    </row>
    <row r="73" spans="1:8" ht="13.5" thickBot="1">
      <c r="A73" s="241"/>
      <c r="B73" s="243"/>
      <c r="C73" s="54" t="s">
        <v>2</v>
      </c>
      <c r="D73" s="55" t="s">
        <v>3</v>
      </c>
      <c r="E73" s="56" t="s">
        <v>4</v>
      </c>
      <c r="F73" s="57" t="s">
        <v>51</v>
      </c>
      <c r="G73" s="243"/>
      <c r="H73" s="234"/>
    </row>
    <row r="74" spans="1:8" ht="13.5" thickBot="1">
      <c r="A74" s="58">
        <v>1</v>
      </c>
      <c r="B74" s="59">
        <v>2</v>
      </c>
      <c r="C74" s="60">
        <v>3</v>
      </c>
      <c r="D74" s="61">
        <v>4</v>
      </c>
      <c r="E74" s="62">
        <v>5</v>
      </c>
      <c r="F74" s="59">
        <v>6</v>
      </c>
      <c r="G74" s="59">
        <v>7</v>
      </c>
      <c r="H74" s="59">
        <v>8</v>
      </c>
    </row>
    <row r="75" spans="1:8" ht="6" customHeight="1">
      <c r="A75" s="127"/>
      <c r="B75" s="128"/>
      <c r="C75" s="129"/>
      <c r="D75" s="129"/>
      <c r="E75" s="130"/>
      <c r="F75" s="131"/>
      <c r="G75" s="131"/>
      <c r="H75" s="132"/>
    </row>
    <row r="76" spans="1:8" ht="15">
      <c r="A76" s="21">
        <v>3</v>
      </c>
      <c r="B76" s="133" t="s">
        <v>48</v>
      </c>
      <c r="C76" s="29"/>
      <c r="D76" s="29"/>
      <c r="E76" s="35"/>
      <c r="F76" s="134"/>
      <c r="G76" s="67"/>
      <c r="H76" s="68"/>
    </row>
    <row r="77" spans="1:8" ht="15">
      <c r="A77" s="21"/>
      <c r="B77" s="37" t="s">
        <v>44</v>
      </c>
      <c r="C77" s="29">
        <v>750</v>
      </c>
      <c r="D77" s="34">
        <v>75056</v>
      </c>
      <c r="E77" s="35"/>
      <c r="F77" s="66">
        <f>SUM(F78,F79,F80,F81,F82,F83)</f>
        <v>24417.239999999998</v>
      </c>
      <c r="G77" s="67">
        <f>SUM(G78,G79,G80,G81,G83,G82)</f>
        <v>24417.239999999998</v>
      </c>
      <c r="H77" s="68">
        <f aca="true" t="shared" si="2" ref="H77:H83">G77/F77*100</f>
        <v>100</v>
      </c>
    </row>
    <row r="78" spans="1:8" ht="12.75">
      <c r="A78" s="21"/>
      <c r="B78" s="69" t="s">
        <v>39</v>
      </c>
      <c r="C78" s="29"/>
      <c r="D78" s="34"/>
      <c r="E78" s="35">
        <v>3020</v>
      </c>
      <c r="F78" s="26">
        <v>6370.89</v>
      </c>
      <c r="G78" s="26">
        <v>6370.89</v>
      </c>
      <c r="H78" s="28">
        <f t="shared" si="2"/>
        <v>100</v>
      </c>
    </row>
    <row r="79" spans="1:8" ht="12.75">
      <c r="A79" s="21"/>
      <c r="B79" s="69" t="s">
        <v>40</v>
      </c>
      <c r="C79" s="29"/>
      <c r="D79" s="34"/>
      <c r="E79" s="35">
        <v>3040</v>
      </c>
      <c r="F79" s="26">
        <v>13674.96</v>
      </c>
      <c r="G79" s="26">
        <v>13674.96</v>
      </c>
      <c r="H79" s="28">
        <f t="shared" si="2"/>
        <v>100</v>
      </c>
    </row>
    <row r="80" spans="1:8" ht="12.75">
      <c r="A80" s="21"/>
      <c r="B80" s="65" t="s">
        <v>31</v>
      </c>
      <c r="C80" s="29"/>
      <c r="D80" s="34"/>
      <c r="E80" s="35">
        <v>4110</v>
      </c>
      <c r="F80" s="26">
        <v>3136.89</v>
      </c>
      <c r="G80" s="26">
        <v>3136.89</v>
      </c>
      <c r="H80" s="28">
        <f t="shared" si="2"/>
        <v>100</v>
      </c>
    </row>
    <row r="81" spans="1:8" ht="12.75">
      <c r="A81" s="21"/>
      <c r="B81" s="65" t="s">
        <v>32</v>
      </c>
      <c r="C81" s="29"/>
      <c r="D81" s="34"/>
      <c r="E81" s="35">
        <v>4120</v>
      </c>
      <c r="F81" s="26">
        <v>505.97</v>
      </c>
      <c r="G81" s="26">
        <v>505.97</v>
      </c>
      <c r="H81" s="28">
        <f t="shared" si="2"/>
        <v>100</v>
      </c>
    </row>
    <row r="82" spans="1:8" ht="12.75">
      <c r="A82" s="21"/>
      <c r="B82" s="65" t="s">
        <v>33</v>
      </c>
      <c r="C82" s="29"/>
      <c r="D82" s="34"/>
      <c r="E82" s="35">
        <v>4170</v>
      </c>
      <c r="F82" s="26">
        <v>605.3</v>
      </c>
      <c r="G82" s="26">
        <v>605.3</v>
      </c>
      <c r="H82" s="28">
        <f t="shared" si="2"/>
        <v>100</v>
      </c>
    </row>
    <row r="83" spans="1:8" ht="12.75">
      <c r="A83" s="21"/>
      <c r="B83" s="77" t="s">
        <v>38</v>
      </c>
      <c r="C83" s="29"/>
      <c r="D83" s="38"/>
      <c r="E83" s="35">
        <v>4210</v>
      </c>
      <c r="F83" s="26">
        <v>123.23</v>
      </c>
      <c r="G83" s="26">
        <v>123.23</v>
      </c>
      <c r="H83" s="28">
        <f t="shared" si="2"/>
        <v>100</v>
      </c>
    </row>
    <row r="84" spans="1:8" ht="4.5" customHeight="1">
      <c r="A84" s="17"/>
      <c r="B84" s="70"/>
      <c r="C84" s="29"/>
      <c r="D84" s="34"/>
      <c r="E84" s="35"/>
      <c r="F84" s="26"/>
      <c r="G84" s="27"/>
      <c r="H84" s="28"/>
    </row>
    <row r="85" spans="1:8" ht="12.75">
      <c r="A85" s="21">
        <v>4</v>
      </c>
      <c r="B85" s="22" t="s">
        <v>11</v>
      </c>
      <c r="C85" s="29">
        <v>751</v>
      </c>
      <c r="D85" s="38">
        <v>75101</v>
      </c>
      <c r="E85" s="35">
        <v>4300</v>
      </c>
      <c r="F85" s="26">
        <v>1283</v>
      </c>
      <c r="G85" s="27">
        <v>1283</v>
      </c>
      <c r="H85" s="28">
        <f>G85/F85*100</f>
        <v>100</v>
      </c>
    </row>
    <row r="86" spans="1:8" ht="4.5" customHeight="1">
      <c r="A86" s="21"/>
      <c r="B86" s="22"/>
      <c r="C86" s="29"/>
      <c r="D86" s="38"/>
      <c r="E86" s="35"/>
      <c r="F86" s="26"/>
      <c r="G86" s="27"/>
      <c r="H86" s="28"/>
    </row>
    <row r="87" spans="1:8" ht="15">
      <c r="A87" s="21">
        <v>5</v>
      </c>
      <c r="B87" s="22" t="s">
        <v>80</v>
      </c>
      <c r="C87" s="29">
        <v>751</v>
      </c>
      <c r="D87" s="38">
        <v>75108</v>
      </c>
      <c r="E87" s="35"/>
      <c r="F87" s="67">
        <f>SUM(F88:F94)</f>
        <v>15623</v>
      </c>
      <c r="G87" s="67">
        <f>SUM(G88:G94)</f>
        <v>15623</v>
      </c>
      <c r="H87" s="68">
        <f aca="true" t="shared" si="3" ref="H87:H94">G87/F87*100</f>
        <v>100</v>
      </c>
    </row>
    <row r="88" spans="1:8" ht="12.75">
      <c r="A88" s="21"/>
      <c r="B88" s="69" t="s">
        <v>81</v>
      </c>
      <c r="C88" s="29"/>
      <c r="D88" s="38"/>
      <c r="E88" s="35">
        <v>3030</v>
      </c>
      <c r="F88" s="26">
        <v>7961.06</v>
      </c>
      <c r="G88" s="27">
        <v>7961.06</v>
      </c>
      <c r="H88" s="28">
        <f t="shared" si="3"/>
        <v>100</v>
      </c>
    </row>
    <row r="89" spans="1:8" ht="12.75">
      <c r="A89" s="21"/>
      <c r="B89" s="77" t="s">
        <v>31</v>
      </c>
      <c r="C89" s="29"/>
      <c r="D89" s="38"/>
      <c r="E89" s="35">
        <v>4110</v>
      </c>
      <c r="F89" s="26">
        <v>493.14</v>
      </c>
      <c r="G89" s="27">
        <v>493.14</v>
      </c>
      <c r="H89" s="28">
        <f t="shared" si="3"/>
        <v>100</v>
      </c>
    </row>
    <row r="90" spans="1:8" ht="12.75">
      <c r="A90" s="21"/>
      <c r="B90" s="77" t="s">
        <v>32</v>
      </c>
      <c r="C90" s="29"/>
      <c r="D90" s="38"/>
      <c r="E90" s="35">
        <v>4120</v>
      </c>
      <c r="F90" s="26">
        <v>79.56</v>
      </c>
      <c r="G90" s="27">
        <v>79.56</v>
      </c>
      <c r="H90" s="28">
        <f t="shared" si="3"/>
        <v>100</v>
      </c>
    </row>
    <row r="91" spans="1:8" ht="12.75">
      <c r="A91" s="21"/>
      <c r="B91" s="65" t="s">
        <v>33</v>
      </c>
      <c r="C91" s="29"/>
      <c r="D91" s="34"/>
      <c r="E91" s="35">
        <v>4170</v>
      </c>
      <c r="F91" s="26">
        <v>3246.45</v>
      </c>
      <c r="G91" s="27">
        <v>3246.45</v>
      </c>
      <c r="H91" s="28">
        <f t="shared" si="3"/>
        <v>100</v>
      </c>
    </row>
    <row r="92" spans="1:8" ht="12.75">
      <c r="A92" s="21"/>
      <c r="B92" s="77" t="s">
        <v>38</v>
      </c>
      <c r="C92" s="29"/>
      <c r="D92" s="38"/>
      <c r="E92" s="35">
        <v>4210</v>
      </c>
      <c r="F92" s="26">
        <v>672.79</v>
      </c>
      <c r="G92" s="27">
        <v>672.79</v>
      </c>
      <c r="H92" s="28">
        <f t="shared" si="3"/>
        <v>100</v>
      </c>
    </row>
    <row r="93" spans="1:8" ht="12.75">
      <c r="A93" s="21"/>
      <c r="B93" s="77" t="s">
        <v>82</v>
      </c>
      <c r="C93" s="29"/>
      <c r="D93" s="38"/>
      <c r="E93" s="35">
        <v>4260</v>
      </c>
      <c r="F93" s="26">
        <v>175</v>
      </c>
      <c r="G93" s="27">
        <v>175</v>
      </c>
      <c r="H93" s="28">
        <f t="shared" si="3"/>
        <v>100</v>
      </c>
    </row>
    <row r="94" spans="1:8" ht="12.75">
      <c r="A94" s="21"/>
      <c r="B94" s="77" t="s">
        <v>35</v>
      </c>
      <c r="C94" s="29"/>
      <c r="D94" s="38"/>
      <c r="E94" s="35">
        <v>4300</v>
      </c>
      <c r="F94" s="26">
        <v>2995</v>
      </c>
      <c r="G94" s="27">
        <v>2995</v>
      </c>
      <c r="H94" s="28">
        <f t="shared" si="3"/>
        <v>100</v>
      </c>
    </row>
    <row r="95" spans="1:8" ht="4.5" customHeight="1">
      <c r="A95" s="21"/>
      <c r="B95" s="22"/>
      <c r="C95" s="29"/>
      <c r="D95" s="38"/>
      <c r="E95" s="35"/>
      <c r="F95" s="26"/>
      <c r="G95" s="27"/>
      <c r="H95" s="28"/>
    </row>
    <row r="96" spans="1:8" ht="12.75" customHeight="1">
      <c r="A96" s="21">
        <v>6</v>
      </c>
      <c r="B96" s="22" t="s">
        <v>49</v>
      </c>
      <c r="C96" s="29"/>
      <c r="D96" s="38"/>
      <c r="E96" s="35"/>
      <c r="F96" s="32"/>
      <c r="G96" s="39"/>
      <c r="H96" s="33"/>
    </row>
    <row r="97" spans="1:8" ht="12.75" customHeight="1">
      <c r="A97" s="21"/>
      <c r="B97" s="22" t="s">
        <v>50</v>
      </c>
      <c r="C97" s="29">
        <v>751</v>
      </c>
      <c r="D97" s="38">
        <v>75109</v>
      </c>
      <c r="E97" s="35">
        <v>4300</v>
      </c>
      <c r="F97" s="32">
        <v>250</v>
      </c>
      <c r="G97" s="39">
        <v>184.5</v>
      </c>
      <c r="H97" s="33">
        <f>G97/F97*100</f>
        <v>73.8</v>
      </c>
    </row>
    <row r="98" spans="1:8" ht="4.5" customHeight="1">
      <c r="A98" s="21"/>
      <c r="B98" s="18"/>
      <c r="C98" s="29"/>
      <c r="D98" s="38"/>
      <c r="E98" s="35"/>
      <c r="F98" s="32"/>
      <c r="G98" s="39"/>
      <c r="H98" s="71"/>
    </row>
    <row r="99" spans="1:8" ht="12.75">
      <c r="A99" s="21">
        <v>7</v>
      </c>
      <c r="B99" s="18" t="s">
        <v>23</v>
      </c>
      <c r="C99" s="29"/>
      <c r="D99" s="38"/>
      <c r="E99" s="35"/>
      <c r="F99" s="32"/>
      <c r="G99" s="39"/>
      <c r="H99" s="71"/>
    </row>
    <row r="100" spans="1:8" ht="12.75">
      <c r="A100" s="21"/>
      <c r="B100" s="36" t="s">
        <v>24</v>
      </c>
      <c r="C100" s="29"/>
      <c r="D100" s="38"/>
      <c r="E100" s="35"/>
      <c r="F100" s="32"/>
      <c r="G100" s="39"/>
      <c r="H100" s="71"/>
    </row>
    <row r="101" spans="1:8" ht="15">
      <c r="A101" s="21"/>
      <c r="B101" s="36" t="s">
        <v>25</v>
      </c>
      <c r="C101" s="29">
        <v>852</v>
      </c>
      <c r="D101" s="34">
        <v>85212</v>
      </c>
      <c r="E101" s="35"/>
      <c r="F101" s="63">
        <f>SUM(F102,F105)</f>
        <v>2196367</v>
      </c>
      <c r="G101" s="64">
        <f>SUM(G102,G105)</f>
        <v>2174700.4499999997</v>
      </c>
      <c r="H101" s="72">
        <f aca="true" t="shared" si="4" ref="H101:H110">G101/F101*100</f>
        <v>99.01352779385229</v>
      </c>
    </row>
    <row r="102" spans="1:8" ht="12.75">
      <c r="A102" s="21"/>
      <c r="B102" s="73" t="s">
        <v>15</v>
      </c>
      <c r="C102" s="29"/>
      <c r="D102" s="38"/>
      <c r="E102" s="35"/>
      <c r="F102" s="74">
        <f>SUM(F103,F104)</f>
        <v>2130477</v>
      </c>
      <c r="G102" s="75">
        <f>SUM(G103,G104)</f>
        <v>2109459.4499999997</v>
      </c>
      <c r="H102" s="76">
        <f t="shared" si="4"/>
        <v>99.01348148794847</v>
      </c>
    </row>
    <row r="103" spans="1:8" ht="12.75">
      <c r="A103" s="21"/>
      <c r="B103" s="77" t="s">
        <v>41</v>
      </c>
      <c r="C103" s="29"/>
      <c r="D103" s="38"/>
      <c r="E103" s="35">
        <v>3110</v>
      </c>
      <c r="F103" s="32">
        <v>2086890</v>
      </c>
      <c r="G103" s="78">
        <v>2069596.19</v>
      </c>
      <c r="H103" s="79">
        <f t="shared" si="4"/>
        <v>99.17131185639876</v>
      </c>
    </row>
    <row r="104" spans="1:8" ht="12.75">
      <c r="A104" s="21"/>
      <c r="B104" s="77" t="s">
        <v>31</v>
      </c>
      <c r="C104" s="29"/>
      <c r="D104" s="38"/>
      <c r="E104" s="35">
        <v>4110</v>
      </c>
      <c r="F104" s="32">
        <v>43587</v>
      </c>
      <c r="G104" s="78">
        <v>39863.26</v>
      </c>
      <c r="H104" s="79">
        <f t="shared" si="4"/>
        <v>91.45676463165623</v>
      </c>
    </row>
    <row r="105" spans="1:8" ht="12.75">
      <c r="A105" s="21"/>
      <c r="B105" s="80" t="s">
        <v>16</v>
      </c>
      <c r="C105" s="29"/>
      <c r="D105" s="38"/>
      <c r="E105" s="35"/>
      <c r="F105" s="74">
        <f>SUM(F106,F107,F108,F109,F110)</f>
        <v>65890</v>
      </c>
      <c r="G105" s="75">
        <f>SUM(G106,G107,G108,G109,G110)</f>
        <v>65241</v>
      </c>
      <c r="H105" s="76">
        <f t="shared" si="4"/>
        <v>99.01502504173622</v>
      </c>
    </row>
    <row r="106" spans="1:8" ht="12.75">
      <c r="A106" s="21"/>
      <c r="B106" s="77" t="s">
        <v>42</v>
      </c>
      <c r="C106" s="29"/>
      <c r="D106" s="38"/>
      <c r="E106" s="35">
        <v>4010</v>
      </c>
      <c r="F106" s="81">
        <v>46765</v>
      </c>
      <c r="G106" s="82">
        <v>46304.35</v>
      </c>
      <c r="H106" s="83">
        <f t="shared" si="4"/>
        <v>99.01496845931787</v>
      </c>
    </row>
    <row r="107" spans="1:8" ht="12.75">
      <c r="A107" s="21"/>
      <c r="B107" s="77" t="s">
        <v>31</v>
      </c>
      <c r="C107" s="29"/>
      <c r="D107" s="38"/>
      <c r="E107" s="35">
        <v>4110</v>
      </c>
      <c r="F107" s="81">
        <v>7149</v>
      </c>
      <c r="G107" s="82">
        <v>7079.39</v>
      </c>
      <c r="H107" s="83">
        <f t="shared" si="4"/>
        <v>99.02629738424955</v>
      </c>
    </row>
    <row r="108" spans="1:8" ht="12.75">
      <c r="A108" s="21"/>
      <c r="B108" s="77" t="s">
        <v>32</v>
      </c>
      <c r="C108" s="29"/>
      <c r="D108" s="38"/>
      <c r="E108" s="35">
        <v>4120</v>
      </c>
      <c r="F108" s="81">
        <v>1145</v>
      </c>
      <c r="G108" s="82">
        <v>1085.42</v>
      </c>
      <c r="H108" s="83">
        <f t="shared" si="4"/>
        <v>94.79650655021835</v>
      </c>
    </row>
    <row r="109" spans="1:8" ht="12.75">
      <c r="A109" s="21"/>
      <c r="B109" s="77" t="s">
        <v>38</v>
      </c>
      <c r="C109" s="29"/>
      <c r="D109" s="38"/>
      <c r="E109" s="35">
        <v>4210</v>
      </c>
      <c r="F109" s="81">
        <v>3567.59</v>
      </c>
      <c r="G109" s="82">
        <v>3567.59</v>
      </c>
      <c r="H109" s="83">
        <f t="shared" si="4"/>
        <v>100</v>
      </c>
    </row>
    <row r="110" spans="1:8" ht="12.75">
      <c r="A110" s="21"/>
      <c r="B110" s="77" t="s">
        <v>35</v>
      </c>
      <c r="C110" s="29"/>
      <c r="D110" s="38"/>
      <c r="E110" s="35">
        <v>4300</v>
      </c>
      <c r="F110" s="81">
        <v>7263.41</v>
      </c>
      <c r="G110" s="82">
        <v>7204.25</v>
      </c>
      <c r="H110" s="83">
        <f t="shared" si="4"/>
        <v>99.18550653205588</v>
      </c>
    </row>
    <row r="111" spans="1:8" ht="4.5" customHeight="1">
      <c r="A111" s="21"/>
      <c r="B111" s="36"/>
      <c r="C111" s="29"/>
      <c r="D111" s="38"/>
      <c r="E111" s="35"/>
      <c r="F111" s="32"/>
      <c r="G111" s="39"/>
      <c r="H111" s="33"/>
    </row>
    <row r="112" spans="1:8" ht="12.75">
      <c r="A112" s="21">
        <v>8</v>
      </c>
      <c r="B112" s="36" t="s">
        <v>26</v>
      </c>
      <c r="C112" s="29"/>
      <c r="D112" s="38"/>
      <c r="E112" s="35"/>
      <c r="F112" s="32"/>
      <c r="G112" s="39"/>
      <c r="H112" s="33"/>
    </row>
    <row r="113" spans="1:8" ht="12.75">
      <c r="A113" s="21"/>
      <c r="B113" s="36" t="s">
        <v>27</v>
      </c>
      <c r="C113" s="29"/>
      <c r="D113" s="38"/>
      <c r="E113" s="35"/>
      <c r="F113" s="40"/>
      <c r="G113" s="39"/>
      <c r="H113" s="33"/>
    </row>
    <row r="114" spans="1:8" ht="12.75">
      <c r="A114" s="21"/>
      <c r="B114" s="36" t="s">
        <v>28</v>
      </c>
      <c r="C114" s="29"/>
      <c r="D114" s="38"/>
      <c r="E114" s="35"/>
      <c r="F114" s="40"/>
      <c r="G114" s="39"/>
      <c r="H114" s="33"/>
    </row>
    <row r="115" spans="1:8" ht="12.75">
      <c r="A115" s="21"/>
      <c r="B115" s="36" t="s">
        <v>29</v>
      </c>
      <c r="C115" s="29"/>
      <c r="D115" s="38"/>
      <c r="E115" s="35"/>
      <c r="F115" s="40"/>
      <c r="G115" s="39"/>
      <c r="H115" s="33"/>
    </row>
    <row r="116" spans="1:8" ht="12.75">
      <c r="A116" s="21"/>
      <c r="B116" s="36" t="s">
        <v>30</v>
      </c>
      <c r="C116" s="29">
        <v>852</v>
      </c>
      <c r="D116" s="38">
        <v>85213</v>
      </c>
      <c r="E116" s="17">
        <v>4130</v>
      </c>
      <c r="F116" s="40">
        <v>6804</v>
      </c>
      <c r="G116" s="39">
        <v>6364.8</v>
      </c>
      <c r="H116" s="33">
        <f>G116/F116*100</f>
        <v>93.54497354497356</v>
      </c>
    </row>
    <row r="117" spans="1:8" ht="4.5" customHeight="1">
      <c r="A117" s="21"/>
      <c r="B117" s="36"/>
      <c r="C117" s="29"/>
      <c r="D117" s="38"/>
      <c r="E117" s="17"/>
      <c r="F117" s="40"/>
      <c r="G117" s="39"/>
      <c r="H117" s="33"/>
    </row>
    <row r="118" spans="1:8" ht="12.75">
      <c r="A118" s="21">
        <v>9</v>
      </c>
      <c r="B118" s="36" t="s">
        <v>83</v>
      </c>
      <c r="C118" s="29">
        <v>852</v>
      </c>
      <c r="D118" s="38">
        <v>85295</v>
      </c>
      <c r="E118" s="17">
        <v>3110</v>
      </c>
      <c r="F118" s="40">
        <v>12600</v>
      </c>
      <c r="G118" s="39">
        <v>12600</v>
      </c>
      <c r="H118" s="33">
        <v>100</v>
      </c>
    </row>
    <row r="119" spans="1:8" ht="6" customHeight="1" thickBot="1">
      <c r="A119" s="17"/>
      <c r="B119" s="22"/>
      <c r="C119" s="17"/>
      <c r="D119" s="23"/>
      <c r="E119" s="17"/>
      <c r="F119" s="40"/>
      <c r="G119" s="39"/>
      <c r="H119" s="33"/>
    </row>
    <row r="120" spans="1:8" ht="21.75" customHeight="1" thickBot="1">
      <c r="A120" s="41"/>
      <c r="B120" s="42" t="s">
        <v>6</v>
      </c>
      <c r="C120" s="43"/>
      <c r="D120" s="44"/>
      <c r="E120" s="44"/>
      <c r="F120" s="45">
        <f>SUM(F55,F63,F77,F85,F97,F101,F116,F118,F87)</f>
        <v>2716163.25</v>
      </c>
      <c r="G120" s="45">
        <f>SUM(G55,G63,G77,G85,G97,G101,G116,G118,G87)</f>
        <v>2693991.9999999995</v>
      </c>
      <c r="H120" s="47">
        <f>G120/F120*100</f>
        <v>99.1837291075932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3" spans="1:8" ht="12.75">
      <c r="A123" s="1"/>
      <c r="B123" s="3"/>
      <c r="C123" s="1"/>
      <c r="D123" s="1"/>
      <c r="E123" s="1"/>
      <c r="F123" s="1"/>
      <c r="G123" s="1"/>
      <c r="H123" s="1"/>
    </row>
    <row r="124" spans="1:8" ht="15">
      <c r="A124" s="1"/>
      <c r="B124" s="4"/>
      <c r="C124" s="1"/>
      <c r="D124" s="1"/>
      <c r="E124" s="1"/>
      <c r="F124" s="1"/>
      <c r="G124" s="1"/>
      <c r="H124" s="7"/>
    </row>
    <row r="125" spans="1:8" ht="12.75">
      <c r="A125" s="235"/>
      <c r="B125" s="235"/>
      <c r="C125" s="235"/>
      <c r="D125" s="235"/>
      <c r="E125" s="235"/>
      <c r="F125" s="88"/>
      <c r="G125" s="236"/>
      <c r="H125" s="237"/>
    </row>
    <row r="126" spans="1:8" ht="12.75">
      <c r="A126" s="235"/>
      <c r="B126" s="235"/>
      <c r="C126" s="87"/>
      <c r="D126" s="87"/>
      <c r="E126" s="87"/>
      <c r="F126" s="88"/>
      <c r="G126" s="236"/>
      <c r="H126" s="237"/>
    </row>
    <row r="127" spans="1:8" ht="12.75">
      <c r="A127" s="50"/>
      <c r="B127" s="50"/>
      <c r="C127" s="50"/>
      <c r="D127" s="50"/>
      <c r="E127" s="50"/>
      <c r="F127" s="50"/>
      <c r="G127" s="50"/>
      <c r="H127" s="50"/>
    </row>
    <row r="128" spans="1:8" ht="12.75">
      <c r="A128" s="18"/>
      <c r="B128" s="18"/>
      <c r="C128" s="18"/>
      <c r="D128" s="18"/>
      <c r="E128" s="18"/>
      <c r="F128" s="18"/>
      <c r="G128" s="18"/>
      <c r="H128" s="89"/>
    </row>
    <row r="129" spans="1:8" ht="15">
      <c r="A129" s="90"/>
      <c r="B129" s="84"/>
      <c r="C129" s="18"/>
      <c r="D129" s="18"/>
      <c r="E129" s="18"/>
      <c r="F129" s="91"/>
      <c r="G129" s="18"/>
      <c r="H129" s="89"/>
    </row>
    <row r="130" spans="1:8" ht="12.75">
      <c r="A130" s="18"/>
      <c r="B130" s="18"/>
      <c r="C130" s="25"/>
      <c r="D130" s="25"/>
      <c r="E130" s="25"/>
      <c r="F130" s="92"/>
      <c r="G130" s="93"/>
      <c r="H130" s="94"/>
    </row>
    <row r="131" spans="1:8" ht="12.75">
      <c r="A131" s="90"/>
      <c r="B131" s="18"/>
      <c r="C131" s="31"/>
      <c r="D131" s="31"/>
      <c r="E131" s="34"/>
      <c r="F131" s="40"/>
      <c r="G131" s="40"/>
      <c r="H131" s="95"/>
    </row>
    <row r="132" spans="1:8" ht="12.75">
      <c r="A132" s="18"/>
      <c r="B132" s="65"/>
      <c r="C132" s="34"/>
      <c r="D132" s="34"/>
      <c r="E132" s="96"/>
      <c r="F132" s="92"/>
      <c r="G132" s="93"/>
      <c r="H132" s="94"/>
    </row>
    <row r="133" spans="1:8" ht="12.75">
      <c r="A133" s="90"/>
      <c r="B133" s="36"/>
      <c r="C133" s="34"/>
      <c r="D133" s="34"/>
      <c r="E133" s="96"/>
      <c r="F133" s="92"/>
      <c r="G133" s="93"/>
      <c r="H133" s="93"/>
    </row>
    <row r="134" spans="1:8" ht="12.75">
      <c r="A134" s="90"/>
      <c r="B134" s="85"/>
      <c r="C134" s="34"/>
      <c r="D134" s="34"/>
      <c r="E134" s="96"/>
      <c r="F134" s="92"/>
      <c r="G134" s="93"/>
      <c r="H134" s="93"/>
    </row>
    <row r="135" spans="1:8" ht="12.75">
      <c r="A135" s="90"/>
      <c r="B135" s="37"/>
      <c r="C135" s="34"/>
      <c r="D135" s="34"/>
      <c r="E135" s="96"/>
      <c r="F135" s="92"/>
      <c r="G135" s="93"/>
      <c r="H135" s="93"/>
    </row>
    <row r="136" spans="1:8" ht="12.75">
      <c r="A136" s="90"/>
      <c r="B136" s="69"/>
      <c r="C136" s="34"/>
      <c r="D136" s="34"/>
      <c r="E136" s="96"/>
      <c r="F136" s="92"/>
      <c r="G136" s="93"/>
      <c r="H136" s="93"/>
    </row>
    <row r="137" spans="1:8" ht="12.75">
      <c r="A137" s="18"/>
      <c r="B137" s="70"/>
      <c r="C137" s="34"/>
      <c r="D137" s="34"/>
      <c r="E137" s="96"/>
      <c r="F137" s="92"/>
      <c r="G137" s="93"/>
      <c r="H137" s="93"/>
    </row>
    <row r="138" spans="1:8" ht="12.75">
      <c r="A138" s="90"/>
      <c r="B138" s="65"/>
      <c r="C138" s="34"/>
      <c r="D138" s="34"/>
      <c r="E138" s="96"/>
      <c r="F138" s="92"/>
      <c r="G138" s="93"/>
      <c r="H138" s="93"/>
    </row>
    <row r="139" spans="1:8" ht="12.75">
      <c r="A139" s="8"/>
      <c r="B139" s="97"/>
      <c r="C139" s="8"/>
      <c r="D139" s="98"/>
      <c r="E139" s="97"/>
      <c r="F139" s="99"/>
      <c r="G139" s="99"/>
      <c r="H139" s="99"/>
    </row>
    <row r="140" spans="1:8" ht="12.75">
      <c r="A140" s="8"/>
      <c r="B140" s="97"/>
      <c r="C140" s="8"/>
      <c r="D140" s="98"/>
      <c r="E140" s="97"/>
      <c r="F140" s="99"/>
      <c r="G140" s="99"/>
      <c r="H140" s="99"/>
    </row>
    <row r="141" spans="1:8" ht="12.75">
      <c r="A141" s="8"/>
      <c r="B141" s="97"/>
      <c r="C141" s="8"/>
      <c r="D141" s="98"/>
      <c r="E141" s="98"/>
      <c r="F141" s="99"/>
      <c r="G141" s="99"/>
      <c r="H141" s="99"/>
    </row>
    <row r="142" spans="1:8" ht="24" customHeight="1">
      <c r="A142" s="18"/>
      <c r="B142" s="48"/>
      <c r="C142" s="49"/>
      <c r="D142" s="50"/>
      <c r="E142" s="50"/>
      <c r="F142" s="51"/>
      <c r="G142" s="52"/>
      <c r="H142" s="100"/>
    </row>
    <row r="143" ht="12.75">
      <c r="B143" s="86"/>
    </row>
    <row r="144" ht="12.75">
      <c r="B144" s="86"/>
    </row>
  </sheetData>
  <sheetProtection/>
  <mergeCells count="21">
    <mergeCell ref="H72:H73"/>
    <mergeCell ref="A125:A126"/>
    <mergeCell ref="B125:B126"/>
    <mergeCell ref="C125:E125"/>
    <mergeCell ref="G125:G126"/>
    <mergeCell ref="H125:H126"/>
    <mergeCell ref="B8:F8"/>
    <mergeCell ref="H12:H13"/>
    <mergeCell ref="H49:H50"/>
    <mergeCell ref="A12:A13"/>
    <mergeCell ref="C12:E12"/>
    <mergeCell ref="A49:A50"/>
    <mergeCell ref="B49:B50"/>
    <mergeCell ref="C49:E49"/>
    <mergeCell ref="B12:B13"/>
    <mergeCell ref="G12:G13"/>
    <mergeCell ref="G49:G50"/>
    <mergeCell ref="A72:A73"/>
    <mergeCell ref="B72:B73"/>
    <mergeCell ref="C72:E72"/>
    <mergeCell ref="G72:G73"/>
  </mergeCells>
  <printOptions horizontalCentered="1"/>
  <pageMargins left="0.5905511811023623" right="0.5905511811023623" top="0.31496062992125984" bottom="0.5905511811023623" header="0.1968503937007874" footer="0.5118110236220472"/>
  <pageSetup firstPageNumber="31" useFirstPageNumber="1" horizontalDpi="600" verticalDpi="600" orientation="portrait" paperSize="9" scale="90" r:id="rId1"/>
  <headerFooter alignWithMargins="0">
    <oddFooter>&amp;CStrona &amp;P</oddFoot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I27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4.140625" style="0" customWidth="1"/>
    <col min="2" max="2" width="30.28125" style="0" customWidth="1"/>
    <col min="3" max="3" width="4.421875" style="0" customWidth="1"/>
    <col min="4" max="4" width="5.421875" style="0" customWidth="1"/>
    <col min="5" max="5" width="5.00390625" style="0" customWidth="1"/>
    <col min="6" max="7" width="10.7109375" style="0" customWidth="1"/>
    <col min="8" max="9" width="12.7109375" style="0" customWidth="1"/>
  </cols>
  <sheetData>
    <row r="4" ht="10.5" customHeight="1"/>
    <row r="5" spans="1:8" ht="15" customHeight="1">
      <c r="A5" s="1"/>
      <c r="B5" s="3" t="s">
        <v>53</v>
      </c>
      <c r="C5" s="1"/>
      <c r="D5" s="1"/>
      <c r="E5" s="1"/>
      <c r="F5" s="1"/>
      <c r="G5" s="1"/>
      <c r="H5" s="1"/>
    </row>
    <row r="6" spans="1:9" ht="5.25" customHeight="1" thickBot="1">
      <c r="A6" s="1"/>
      <c r="B6" s="4"/>
      <c r="C6" s="1"/>
      <c r="D6" s="1"/>
      <c r="E6" s="1"/>
      <c r="F6" s="1"/>
      <c r="G6" s="1"/>
      <c r="H6" s="102"/>
      <c r="I6" s="103"/>
    </row>
    <row r="7" spans="1:9" ht="12.75">
      <c r="A7" s="255" t="s">
        <v>8</v>
      </c>
      <c r="B7" s="255" t="s">
        <v>1</v>
      </c>
      <c r="C7" s="264" t="s">
        <v>0</v>
      </c>
      <c r="D7" s="265"/>
      <c r="E7" s="238"/>
      <c r="F7" s="255" t="s">
        <v>5</v>
      </c>
      <c r="G7" s="240" t="s">
        <v>12</v>
      </c>
      <c r="H7" s="262" t="s">
        <v>54</v>
      </c>
      <c r="I7" s="245"/>
    </row>
    <row r="8" spans="1:9" ht="12.75">
      <c r="A8" s="256"/>
      <c r="B8" s="256"/>
      <c r="C8" s="266"/>
      <c r="D8" s="267"/>
      <c r="E8" s="268"/>
      <c r="F8" s="256"/>
      <c r="G8" s="260"/>
      <c r="H8" s="104" t="s">
        <v>55</v>
      </c>
      <c r="I8" s="101" t="s">
        <v>56</v>
      </c>
    </row>
    <row r="9" spans="1:9" ht="13.5" thickBot="1">
      <c r="A9" s="263"/>
      <c r="B9" s="263"/>
      <c r="C9" s="9" t="s">
        <v>2</v>
      </c>
      <c r="D9" s="10" t="s">
        <v>3</v>
      </c>
      <c r="E9" s="11" t="s">
        <v>4</v>
      </c>
      <c r="F9" s="12" t="s">
        <v>51</v>
      </c>
      <c r="G9" s="261"/>
      <c r="H9" s="105" t="s">
        <v>57</v>
      </c>
      <c r="I9" s="106" t="s">
        <v>58</v>
      </c>
    </row>
    <row r="10" spans="1:9" ht="13.5" thickBot="1">
      <c r="A10" s="13">
        <v>1</v>
      </c>
      <c r="B10" s="13">
        <v>2</v>
      </c>
      <c r="C10" s="14">
        <v>3</v>
      </c>
      <c r="D10" s="15">
        <v>4</v>
      </c>
      <c r="E10" s="16">
        <v>5</v>
      </c>
      <c r="F10" s="13">
        <v>6</v>
      </c>
      <c r="G10" s="107">
        <v>7</v>
      </c>
      <c r="H10" s="108">
        <v>8</v>
      </c>
      <c r="I10" s="109">
        <v>9</v>
      </c>
    </row>
    <row r="11" spans="1:9" ht="6" customHeight="1">
      <c r="A11" s="17"/>
      <c r="B11" s="18"/>
      <c r="C11" s="17"/>
      <c r="D11" s="18"/>
      <c r="E11" s="17"/>
      <c r="F11" s="19"/>
      <c r="G11" s="17"/>
      <c r="H11" s="20"/>
      <c r="I11" s="110"/>
    </row>
    <row r="12" spans="1:9" ht="12.75">
      <c r="A12" s="21" t="s">
        <v>59</v>
      </c>
      <c r="B12" s="84" t="s">
        <v>60</v>
      </c>
      <c r="C12" s="21">
        <v>750</v>
      </c>
      <c r="D12" s="136"/>
      <c r="E12" s="135"/>
      <c r="F12" s="137">
        <f>SUM(F15)</f>
        <v>200</v>
      </c>
      <c r="G12" s="231">
        <f>SUM(G15)</f>
        <v>124</v>
      </c>
      <c r="H12" s="137">
        <f>SUM(H15)</f>
        <v>117.8</v>
      </c>
      <c r="I12" s="231">
        <f>SUM(I15)</f>
        <v>6.2</v>
      </c>
    </row>
    <row r="13" spans="1:9" ht="4.5" customHeight="1">
      <c r="A13" s="17"/>
      <c r="B13" s="18"/>
      <c r="C13" s="24"/>
      <c r="D13" s="25"/>
      <c r="E13" s="24"/>
      <c r="F13" s="26"/>
      <c r="G13" s="27"/>
      <c r="H13" s="28"/>
      <c r="I13" s="110"/>
    </row>
    <row r="14" spans="1:9" ht="12.75">
      <c r="A14" s="21">
        <v>1</v>
      </c>
      <c r="B14" s="18" t="s">
        <v>7</v>
      </c>
      <c r="C14" s="30"/>
      <c r="D14" s="31" t="s">
        <v>61</v>
      </c>
      <c r="E14" s="29"/>
      <c r="F14" s="32"/>
      <c r="G14" s="32"/>
      <c r="H14" s="33"/>
      <c r="I14" s="110"/>
    </row>
    <row r="15" spans="1:9" ht="12.75">
      <c r="A15" s="17"/>
      <c r="B15" s="65" t="s">
        <v>62</v>
      </c>
      <c r="C15" s="29"/>
      <c r="D15" s="34"/>
      <c r="E15" s="35">
        <v>830</v>
      </c>
      <c r="F15" s="26">
        <v>200</v>
      </c>
      <c r="G15" s="27">
        <v>124</v>
      </c>
      <c r="H15" s="28">
        <v>117.8</v>
      </c>
      <c r="I15" s="110">
        <v>6.2</v>
      </c>
    </row>
    <row r="16" spans="1:9" ht="12.75">
      <c r="A16" s="17"/>
      <c r="B16" s="65" t="s">
        <v>63</v>
      </c>
      <c r="C16" s="29"/>
      <c r="D16" s="34"/>
      <c r="E16" s="35"/>
      <c r="F16" s="26"/>
      <c r="G16" s="27"/>
      <c r="H16" s="28"/>
      <c r="I16" s="110"/>
    </row>
    <row r="17" spans="1:9" ht="4.5" customHeight="1">
      <c r="A17" s="21"/>
      <c r="B17" s="36"/>
      <c r="C17" s="29"/>
      <c r="D17" s="34"/>
      <c r="E17" s="35"/>
      <c r="F17" s="26"/>
      <c r="G17" s="27"/>
      <c r="H17" s="27"/>
      <c r="I17" s="110"/>
    </row>
    <row r="18" spans="1:9" ht="12.75">
      <c r="A18" s="21" t="s">
        <v>64</v>
      </c>
      <c r="B18" s="85" t="s">
        <v>65</v>
      </c>
      <c r="C18" s="21">
        <v>852</v>
      </c>
      <c r="D18" s="90"/>
      <c r="E18" s="138"/>
      <c r="F18" s="139">
        <f>SUM(F24)</f>
        <v>15000</v>
      </c>
      <c r="G18" s="140">
        <f>SUM(G24,G25)</f>
        <v>30385.79</v>
      </c>
      <c r="H18" s="140">
        <f>SUM(H24,H25)</f>
        <v>22135.34</v>
      </c>
      <c r="I18" s="141">
        <f>SUM(I24)</f>
        <v>8250.45</v>
      </c>
    </row>
    <row r="19" spans="1:9" ht="4.5" customHeight="1">
      <c r="A19" s="21"/>
      <c r="B19" s="37"/>
      <c r="C19" s="29"/>
      <c r="D19" s="34"/>
      <c r="E19" s="35"/>
      <c r="F19" s="26"/>
      <c r="G19" s="27"/>
      <c r="H19" s="27"/>
      <c r="I19" s="110"/>
    </row>
    <row r="20" spans="1:9" ht="12.75">
      <c r="A20" s="21">
        <v>1</v>
      </c>
      <c r="B20" s="69" t="s">
        <v>74</v>
      </c>
      <c r="C20" s="29"/>
      <c r="D20" s="34"/>
      <c r="E20" s="35"/>
      <c r="F20" s="26"/>
      <c r="G20" s="27"/>
      <c r="H20" s="27"/>
      <c r="I20" s="110"/>
    </row>
    <row r="21" spans="1:9" ht="12.75">
      <c r="A21" s="17"/>
      <c r="B21" s="70" t="s">
        <v>66</v>
      </c>
      <c r="C21" s="29"/>
      <c r="D21" s="34"/>
      <c r="E21" s="35"/>
      <c r="F21" s="26"/>
      <c r="G21" s="27"/>
      <c r="H21" s="27"/>
      <c r="I21" s="110"/>
    </row>
    <row r="22" spans="1:9" ht="12.75">
      <c r="A22" s="17"/>
      <c r="B22" s="70" t="s">
        <v>67</v>
      </c>
      <c r="C22" s="29"/>
      <c r="D22" s="34"/>
      <c r="E22" s="35"/>
      <c r="F22" s="26"/>
      <c r="G22" s="27"/>
      <c r="H22" s="27"/>
      <c r="I22" s="110"/>
    </row>
    <row r="23" spans="1:9" ht="12.75">
      <c r="A23" s="21"/>
      <c r="B23" s="111" t="s">
        <v>68</v>
      </c>
      <c r="C23" s="29"/>
      <c r="D23" s="38"/>
      <c r="E23" s="35"/>
      <c r="F23" s="112"/>
      <c r="G23" s="27"/>
      <c r="H23" s="27"/>
      <c r="I23" s="110"/>
    </row>
    <row r="24" spans="1:9" ht="12.75">
      <c r="A24" s="113"/>
      <c r="B24" s="114" t="s">
        <v>69</v>
      </c>
      <c r="C24" s="113"/>
      <c r="D24" s="233">
        <v>85212</v>
      </c>
      <c r="E24" s="233" t="s">
        <v>70</v>
      </c>
      <c r="F24" s="110">
        <v>15000</v>
      </c>
      <c r="G24" s="110">
        <v>27043.4</v>
      </c>
      <c r="H24" s="110">
        <v>18792.95</v>
      </c>
      <c r="I24" s="110">
        <v>8250.45</v>
      </c>
    </row>
    <row r="25" spans="1:9" ht="12.75">
      <c r="A25" s="113"/>
      <c r="B25" s="114" t="s">
        <v>71</v>
      </c>
      <c r="C25" s="113"/>
      <c r="D25" s="233">
        <v>85212</v>
      </c>
      <c r="E25" s="233" t="s">
        <v>72</v>
      </c>
      <c r="F25" s="110"/>
      <c r="G25" s="110">
        <v>3342.39</v>
      </c>
      <c r="H25" s="110">
        <v>3342.39</v>
      </c>
      <c r="I25" s="110"/>
    </row>
    <row r="26" spans="1:9" ht="5.25" customHeight="1" thickBot="1">
      <c r="A26" s="115"/>
      <c r="B26" s="116"/>
      <c r="C26" s="115"/>
      <c r="D26" s="117"/>
      <c r="E26" s="117"/>
      <c r="F26" s="118"/>
      <c r="G26" s="118"/>
      <c r="H26" s="118"/>
      <c r="I26" s="110"/>
    </row>
    <row r="27" spans="1:9" ht="19.5" customHeight="1" thickBot="1">
      <c r="A27" s="41"/>
      <c r="B27" s="42" t="s">
        <v>6</v>
      </c>
      <c r="C27" s="43"/>
      <c r="D27" s="44"/>
      <c r="E27" s="44"/>
      <c r="F27" s="45">
        <f>SUM(F12,F18)</f>
        <v>15200</v>
      </c>
      <c r="G27" s="46">
        <f>SUM(G18,G12)</f>
        <v>30509.79</v>
      </c>
      <c r="H27" s="46">
        <f>SUM(H18,H12)</f>
        <v>22253.14</v>
      </c>
      <c r="I27" s="232">
        <f>SUM(I18,I12)</f>
        <v>8256.650000000001</v>
      </c>
    </row>
  </sheetData>
  <sheetProtection/>
  <mergeCells count="6">
    <mergeCell ref="G7:G9"/>
    <mergeCell ref="H7:I7"/>
    <mergeCell ref="A7:A9"/>
    <mergeCell ref="B7:B9"/>
    <mergeCell ref="C7:E8"/>
    <mergeCell ref="F7:F8"/>
  </mergeCells>
  <printOptions horizontalCentered="1"/>
  <pageMargins left="0.5905511811023623" right="0.5905511811023623" top="6.968503937007874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pLucyna</dc:creator>
  <cp:keywords/>
  <dc:description/>
  <cp:lastModifiedBy>Midera Izabela</cp:lastModifiedBy>
  <cp:lastPrinted>2012-05-04T12:34:11Z</cp:lastPrinted>
  <dcterms:created xsi:type="dcterms:W3CDTF">2011-08-22T09:01:53Z</dcterms:created>
  <dcterms:modified xsi:type="dcterms:W3CDTF">2012-05-07T07:58:38Z</dcterms:modified>
  <cp:category/>
  <cp:version/>
  <cp:contentType/>
  <cp:contentStatus/>
</cp:coreProperties>
</file>