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<sst xmlns="http://schemas.openxmlformats.org/spreadsheetml/2006/main" count="179" uniqueCount="80">
  <si>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Lp.</t>
  </si>
  <si>
    <t>Bogusławice</t>
  </si>
  <si>
    <t>1.</t>
  </si>
  <si>
    <t>2.</t>
  </si>
  <si>
    <t>3.</t>
  </si>
  <si>
    <t>4.</t>
  </si>
  <si>
    <t>5.</t>
  </si>
  <si>
    <t>Brudaki</t>
  </si>
  <si>
    <t>Kaleń</t>
  </si>
  <si>
    <t>Komorniki</t>
  </si>
  <si>
    <t>Kuznocin</t>
  </si>
  <si>
    <t>6.</t>
  </si>
  <si>
    <t>Lubiaszów</t>
  </si>
  <si>
    <t>Lubiatów</t>
  </si>
  <si>
    <t>7.</t>
  </si>
  <si>
    <t>8.</t>
  </si>
  <si>
    <t>Młoszów</t>
  </si>
  <si>
    <t>9.</t>
  </si>
  <si>
    <t>Młynary</t>
  </si>
  <si>
    <t>Polichno</t>
  </si>
  <si>
    <t>10.</t>
  </si>
  <si>
    <t>Proszenie</t>
  </si>
  <si>
    <t>11.</t>
  </si>
  <si>
    <t>Psary Lechawa</t>
  </si>
  <si>
    <t>12.</t>
  </si>
  <si>
    <t>13.</t>
  </si>
  <si>
    <t>Psary Stare</t>
  </si>
  <si>
    <t>14.</t>
  </si>
  <si>
    <t>Psary Witowskie</t>
  </si>
  <si>
    <t>15.</t>
  </si>
  <si>
    <t>Stanisławów</t>
  </si>
  <si>
    <t>16.</t>
  </si>
  <si>
    <t>Studzianki</t>
  </si>
  <si>
    <t>Świątniki</t>
  </si>
  <si>
    <t>17.</t>
  </si>
  <si>
    <t>18.</t>
  </si>
  <si>
    <t>Wolbórz</t>
  </si>
  <si>
    <t>19.</t>
  </si>
  <si>
    <t>Żywocin</t>
  </si>
  <si>
    <t>20.</t>
  </si>
  <si>
    <t>Ogółem:</t>
  </si>
  <si>
    <t>Ułożenie chodnika do miejsc najliczniej uczęszczanych.</t>
  </si>
  <si>
    <t>Odtworzenie rowów i zagospodarowanie poboczy.</t>
  </si>
  <si>
    <t>Naprawa elewacji domu ludowego.</t>
  </si>
  <si>
    <t>Remont domu ludowego i uzupełnienie wyposażenia.</t>
  </si>
  <si>
    <t>Wymiana okien w domu ludowym.</t>
  </si>
  <si>
    <t>Remont domu ludowego wraz z adaptacją pomieszczeń na kotłownię.</t>
  </si>
  <si>
    <t>Ułożenie kostki betonowej przed domem ludowym.</t>
  </si>
  <si>
    <t>Utwardzenie nawierzchni dróg.</t>
  </si>
  <si>
    <t>Żarnowica</t>
  </si>
  <si>
    <t>Zakup i montaż urządzeń na placu zabaw.</t>
  </si>
  <si>
    <t>Nazwa zadania</t>
  </si>
  <si>
    <t>Dział</t>
  </si>
  <si>
    <t>Rozdział</t>
  </si>
  <si>
    <t>§</t>
  </si>
  <si>
    <t>Zakup przepustów.</t>
  </si>
  <si>
    <t xml:space="preserve">                                                                              </t>
  </si>
  <si>
    <t xml:space="preserve">                                                                             </t>
  </si>
  <si>
    <t>Remont przystanku autobusowego - zakup farb i materiałów budowlanych.</t>
  </si>
  <si>
    <t>Remont domu ludowego - zakup paneli i okien.</t>
  </si>
  <si>
    <t>Remont domu ludowego - wymiana instalacji elektrycznej.</t>
  </si>
  <si>
    <t>Zakup wiaty przystankowej.</t>
  </si>
  <si>
    <t>Zakup wyposażenia do domu ludowego.</t>
  </si>
  <si>
    <t>budżetu Gminy Wolbórz</t>
  </si>
  <si>
    <t xml:space="preserve">REALIZACJA  ZADAŃ  </t>
  </si>
  <si>
    <t>Plan</t>
  </si>
  <si>
    <t>Wykonanie</t>
  </si>
  <si>
    <t>%</t>
  </si>
  <si>
    <t>na dzień 31 grudnia 2011 r.</t>
  </si>
  <si>
    <t>Razem:</t>
  </si>
  <si>
    <t>X</t>
  </si>
  <si>
    <t>Sołectwo</t>
  </si>
  <si>
    <t>do sprawozdania z wykonania</t>
  </si>
  <si>
    <t>W  RAMACH  FUNDUSZU  SOŁECKIEGO W 2011 ROKU</t>
  </si>
  <si>
    <t>Załącznik Nr 14</t>
  </si>
  <si>
    <t>Zakup przepustów i wiat przystankowych.</t>
  </si>
  <si>
    <t>Ułożenie kostki betonowej wokół wiat przystankowych.</t>
  </si>
  <si>
    <t>Zakup i montaż wentylatorów wyciągowych.</t>
  </si>
  <si>
    <t>Zakup kosy mechanicznej.</t>
  </si>
  <si>
    <t>Zagospodarowanie poboczy drogi po zakończonej budowie.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</si>
</sst>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43" fontId="23" fillId="0" borderId="13" xfId="42" applyFont="1" applyBorder="1" applyAlignment="1">
      <alignment horizontal="left" vertical="center" wrapText="1"/>
    </xf>
    <xf numFmtId="43" fontId="23" fillId="0" borderId="14" xfId="42" applyFont="1" applyBorder="1" applyAlignment="1">
      <alignment horizontal="center" vertical="center"/>
    </xf>
    <xf numFmtId="43" fontId="23" fillId="0" borderId="14" xfId="42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43" fontId="23" fillId="0" borderId="14" xfId="42" applyFont="1" applyBorder="1" applyAlignment="1">
      <alignment horizontal="left" vertical="center" wrapText="1"/>
    </xf>
    <xf numFmtId="43" fontId="23" fillId="0" borderId="15" xfId="42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43" fontId="22" fillId="0" borderId="16" xfId="42" applyFont="1" applyBorder="1" applyAlignment="1">
      <alignment horizontal="center" vertical="center"/>
    </xf>
    <xf numFmtId="43" fontId="22" fillId="0" borderId="16" xfId="42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43" fontId="23" fillId="0" borderId="15" xfId="42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3" fontId="23" fillId="0" borderId="15" xfId="42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43" fontId="23" fillId="0" borderId="12" xfId="42" applyFont="1" applyBorder="1" applyAlignment="1">
      <alignment vertical="center"/>
    </xf>
    <xf numFmtId="43" fontId="23" fillId="0" borderId="14" xfId="42" applyFont="1" applyBorder="1" applyAlignment="1">
      <alignment vertical="center"/>
    </xf>
    <xf numFmtId="43" fontId="23" fillId="0" borderId="13" xfId="42" applyFont="1" applyBorder="1" applyAlignment="1">
      <alignment vertical="center"/>
    </xf>
    <xf numFmtId="43" fontId="23" fillId="0" borderId="13" xfId="42" applyFont="1" applyBorder="1" applyAlignment="1">
      <alignment horizontal="center" vertical="center"/>
    </xf>
    <xf numFmtId="43" fontId="22" fillId="0" borderId="16" xfId="42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43" fontId="22" fillId="0" borderId="11" xfId="42" applyFont="1" applyBorder="1" applyAlignment="1">
      <alignment horizontal="center" vertical="center"/>
    </xf>
    <xf numFmtId="43" fontId="22" fillId="0" borderId="13" xfId="42" applyFont="1" applyBorder="1" applyAlignment="1">
      <alignment horizontal="center" vertical="center"/>
    </xf>
    <xf numFmtId="43" fontId="22" fillId="0" borderId="11" xfId="42" applyFont="1" applyBorder="1" applyAlignment="1">
      <alignment vertical="center"/>
    </xf>
    <xf numFmtId="43" fontId="23" fillId="0" borderId="12" xfId="42" applyNumberFormat="1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43" fontId="22" fillId="0" borderId="16" xfId="42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43" fontId="22" fillId="0" borderId="0" xfId="42" applyFont="1" applyBorder="1" applyAlignment="1">
      <alignment vertical="center"/>
    </xf>
    <xf numFmtId="43" fontId="23" fillId="0" borderId="13" xfId="42" applyFont="1" applyFill="1" applyBorder="1" applyAlignment="1">
      <alignment vertical="center"/>
    </xf>
    <xf numFmtId="43" fontId="22" fillId="0" borderId="13" xfId="42" applyFont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2" fillId="0" borderId="17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2" fillId="0" borderId="12" xfId="0" applyFont="1" applyFill="1" applyBorder="1" applyAlignment="1">
      <alignment horizontal="left" vertical="center" indent="1"/>
    </xf>
    <xf numFmtId="0" fontId="22" fillId="0" borderId="11" xfId="0" applyFont="1" applyFill="1" applyBorder="1" applyAlignment="1">
      <alignment horizontal="left" vertical="center" indent="1"/>
    </xf>
    <xf numFmtId="0" fontId="22" fillId="0" borderId="17" xfId="0" applyFont="1" applyFill="1" applyBorder="1" applyAlignment="1">
      <alignment horizontal="left" vertical="center" indent="1"/>
    </xf>
    <xf numFmtId="43" fontId="22" fillId="0" borderId="12" xfId="42" applyFont="1" applyBorder="1" applyAlignment="1">
      <alignment horizontal="left" vertical="center" indent="1"/>
    </xf>
    <xf numFmtId="43" fontId="22" fillId="0" borderId="11" xfId="42" applyFont="1" applyBorder="1" applyAlignment="1">
      <alignment horizontal="left" vertical="center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40">
      <selection activeCell="B58" sqref="B58:B61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68.421875" style="0" customWidth="1"/>
    <col min="4" max="4" width="8.140625" style="0" customWidth="1"/>
    <col min="5" max="5" width="9.8515625" style="0" customWidth="1"/>
    <col min="7" max="7" width="15.7109375" style="0" customWidth="1"/>
    <col min="8" max="8" width="17.421875" style="0" customWidth="1"/>
    <col min="9" max="9" width="10.28125" style="0" customWidth="1"/>
  </cols>
  <sheetData>
    <row r="1" spans="3:9" ht="15.75" customHeight="1">
      <c r="C1" s="76" t="s">
        <v>56</v>
      </c>
      <c r="D1" s="76"/>
      <c r="E1" s="76"/>
      <c r="F1" s="76"/>
      <c r="G1" s="76"/>
      <c r="H1" s="75" t="s">
        <v>74</v>
      </c>
      <c r="I1" s="75"/>
    </row>
    <row r="2" spans="3:9" ht="15.75" customHeight="1">
      <c r="C2" s="76" t="s">
        <v>57</v>
      </c>
      <c r="D2" s="76"/>
      <c r="E2" s="76"/>
      <c r="F2" s="76"/>
      <c r="G2" s="76"/>
      <c r="H2" s="75" t="s">
        <v>72</v>
      </c>
      <c r="I2" s="75"/>
    </row>
    <row r="3" spans="3:9" ht="15.75" customHeight="1">
      <c r="C3" s="76" t="s">
        <v>56</v>
      </c>
      <c r="D3" s="76"/>
      <c r="E3" s="76"/>
      <c r="F3" s="76"/>
      <c r="G3" s="76"/>
      <c r="H3" s="75" t="s">
        <v>63</v>
      </c>
      <c r="I3" s="75"/>
    </row>
    <row r="4" spans="3:9" ht="15.75" customHeight="1">
      <c r="C4" s="76" t="s">
        <v>57</v>
      </c>
      <c r="D4" s="76"/>
      <c r="E4" s="76"/>
      <c r="F4" s="76"/>
      <c r="G4" s="76"/>
      <c r="H4" s="75" t="s">
        <v>68</v>
      </c>
      <c r="I4" s="75"/>
    </row>
    <row r="5" spans="1:9" ht="16.5" customHeight="1">
      <c r="A5" s="77" t="s">
        <v>64</v>
      </c>
      <c r="B5" s="77"/>
      <c r="C5" s="77"/>
      <c r="D5" s="77"/>
      <c r="E5" s="77"/>
      <c r="F5" s="77"/>
      <c r="G5" s="77"/>
      <c r="H5" s="77"/>
      <c r="I5" s="77"/>
    </row>
    <row r="6" spans="1:9" ht="16.5" customHeight="1">
      <c r="A6" s="77" t="s">
        <v>73</v>
      </c>
      <c r="B6" s="77"/>
      <c r="C6" s="77"/>
      <c r="D6" s="77"/>
      <c r="E6" s="77"/>
      <c r="F6" s="77"/>
      <c r="G6" s="77"/>
      <c r="H6" s="77"/>
      <c r="I6" s="77"/>
    </row>
    <row r="7" spans="1:9" ht="6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 thickTop="1">
      <c r="A8" s="64" t="s">
        <v>0</v>
      </c>
      <c r="B8" s="64" t="s">
        <v>71</v>
      </c>
      <c r="C8" s="64" t="s">
        <v>51</v>
      </c>
      <c r="D8" s="64" t="s">
        <v>52</v>
      </c>
      <c r="E8" s="64" t="s">
        <v>53</v>
      </c>
      <c r="F8" s="64" t="s">
        <v>54</v>
      </c>
      <c r="G8" s="64" t="s">
        <v>65</v>
      </c>
      <c r="H8" s="69" t="s">
        <v>66</v>
      </c>
      <c r="I8" s="63" t="s">
        <v>67</v>
      </c>
    </row>
    <row r="9" spans="1:9" ht="9" customHeight="1" thickBot="1">
      <c r="A9" s="65"/>
      <c r="B9" s="65"/>
      <c r="C9" s="65"/>
      <c r="D9" s="65"/>
      <c r="E9" s="65"/>
      <c r="F9" s="65"/>
      <c r="G9" s="65"/>
      <c r="H9" s="52"/>
      <c r="I9" s="53"/>
    </row>
    <row r="10" spans="1:9" ht="18.75" customHeight="1" thickTop="1">
      <c r="A10" s="59" t="s">
        <v>2</v>
      </c>
      <c r="B10" s="71" t="s">
        <v>1</v>
      </c>
      <c r="C10" s="8" t="s">
        <v>75</v>
      </c>
      <c r="D10" s="9">
        <v>600</v>
      </c>
      <c r="E10" s="9">
        <v>60016</v>
      </c>
      <c r="F10" s="9">
        <v>4210</v>
      </c>
      <c r="G10" s="10">
        <v>9353.78</v>
      </c>
      <c r="H10" s="11">
        <v>8954.97</v>
      </c>
      <c r="I10" s="12">
        <f>H10/G10*100</f>
        <v>95.73637609608093</v>
      </c>
    </row>
    <row r="11" spans="1:9" ht="18.75" customHeight="1">
      <c r="A11" s="57"/>
      <c r="B11" s="73"/>
      <c r="C11" s="13" t="s">
        <v>42</v>
      </c>
      <c r="D11" s="14">
        <v>600</v>
      </c>
      <c r="E11" s="14">
        <v>60016</v>
      </c>
      <c r="F11" s="14">
        <v>4300</v>
      </c>
      <c r="G11" s="15">
        <v>5600</v>
      </c>
      <c r="H11" s="16">
        <v>5599.45</v>
      </c>
      <c r="I11" s="12">
        <f>H11/G11*100</f>
        <v>99.99017857142857</v>
      </c>
    </row>
    <row r="12" spans="1:9" ht="18.75" customHeight="1">
      <c r="A12" s="57"/>
      <c r="B12" s="73"/>
      <c r="C12" s="13" t="s">
        <v>76</v>
      </c>
      <c r="D12" s="14">
        <v>600</v>
      </c>
      <c r="E12" s="14">
        <v>60095</v>
      </c>
      <c r="F12" s="14">
        <v>6050</v>
      </c>
      <c r="G12" s="11">
        <v>4046.22</v>
      </c>
      <c r="H12" s="16">
        <v>3764.8</v>
      </c>
      <c r="I12" s="12">
        <f>H12/G12*100</f>
        <v>93.04486656682039</v>
      </c>
    </row>
    <row r="13" spans="1:9" ht="18.75" customHeight="1" thickBot="1">
      <c r="A13" s="58"/>
      <c r="B13" s="72"/>
      <c r="C13" s="6" t="s">
        <v>69</v>
      </c>
      <c r="D13" s="17" t="s">
        <v>70</v>
      </c>
      <c r="E13" s="17" t="s">
        <v>70</v>
      </c>
      <c r="F13" s="17" t="s">
        <v>70</v>
      </c>
      <c r="G13" s="18">
        <f>SUM(G10:G12)</f>
        <v>19000</v>
      </c>
      <c r="H13" s="18">
        <f>SUM(H10:H12)</f>
        <v>18319.219999999998</v>
      </c>
      <c r="I13" s="19">
        <f>H13/G13*100</f>
        <v>96.41694736842103</v>
      </c>
    </row>
    <row r="14" spans="1:9" ht="18.75" customHeight="1" thickTop="1">
      <c r="A14" s="57" t="s">
        <v>3</v>
      </c>
      <c r="B14" s="71" t="s">
        <v>7</v>
      </c>
      <c r="C14" s="31" t="s">
        <v>41</v>
      </c>
      <c r="D14" s="37">
        <v>600</v>
      </c>
      <c r="E14" s="37">
        <v>60095</v>
      </c>
      <c r="F14" s="37">
        <v>6050</v>
      </c>
      <c r="G14" s="32">
        <v>6440</v>
      </c>
      <c r="H14" s="32">
        <v>5539.5</v>
      </c>
      <c r="I14" s="41"/>
    </row>
    <row r="15" spans="1:9" ht="18.75" customHeight="1" thickBot="1">
      <c r="A15" s="58"/>
      <c r="B15" s="72"/>
      <c r="C15" s="17" t="s">
        <v>69</v>
      </c>
      <c r="D15" s="17" t="s">
        <v>70</v>
      </c>
      <c r="E15" s="17" t="s">
        <v>70</v>
      </c>
      <c r="F15" s="17" t="s">
        <v>70</v>
      </c>
      <c r="G15" s="18">
        <f>SUM(G14)</f>
        <v>6440</v>
      </c>
      <c r="H15" s="18">
        <f>SUM(H14)</f>
        <v>5539.5</v>
      </c>
      <c r="I15" s="19">
        <f>H15/G15*100</f>
        <v>86.01708074534162</v>
      </c>
    </row>
    <row r="16" spans="1:9" ht="18.75" customHeight="1" thickTop="1">
      <c r="A16" s="59" t="s">
        <v>4</v>
      </c>
      <c r="B16" s="71" t="s">
        <v>8</v>
      </c>
      <c r="C16" s="20" t="s">
        <v>55</v>
      </c>
      <c r="D16" s="14">
        <v>600</v>
      </c>
      <c r="E16" s="14">
        <v>60016</v>
      </c>
      <c r="F16" s="14">
        <v>4210</v>
      </c>
      <c r="G16" s="11">
        <v>2440</v>
      </c>
      <c r="H16" s="11">
        <v>2263.2</v>
      </c>
      <c r="I16" s="11">
        <f>H16/G16*100</f>
        <v>92.75409836065573</v>
      </c>
    </row>
    <row r="17" spans="1:9" ht="18.75" customHeight="1">
      <c r="A17" s="57"/>
      <c r="B17" s="73"/>
      <c r="C17" s="13" t="s">
        <v>42</v>
      </c>
      <c r="D17" s="14">
        <v>600</v>
      </c>
      <c r="E17" s="14">
        <v>60016</v>
      </c>
      <c r="F17" s="14">
        <v>4300</v>
      </c>
      <c r="G17" s="16">
        <v>5060</v>
      </c>
      <c r="H17" s="16">
        <v>5054.19</v>
      </c>
      <c r="I17" s="11">
        <f>H17/G17*100</f>
        <v>99.88517786561263</v>
      </c>
    </row>
    <row r="18" spans="1:9" ht="18.75" customHeight="1" thickBot="1">
      <c r="A18" s="58"/>
      <c r="B18" s="72"/>
      <c r="C18" s="17" t="s">
        <v>69</v>
      </c>
      <c r="D18" s="17" t="s">
        <v>70</v>
      </c>
      <c r="E18" s="17" t="s">
        <v>70</v>
      </c>
      <c r="F18" s="17" t="s">
        <v>70</v>
      </c>
      <c r="G18" s="18">
        <f>SUM(G16:G17)</f>
        <v>7500</v>
      </c>
      <c r="H18" s="18">
        <f>SUM(H16:H17)</f>
        <v>7317.389999999999</v>
      </c>
      <c r="I18" s="18">
        <f>H18/G18*100</f>
        <v>97.56519999999999</v>
      </c>
    </row>
    <row r="19" spans="1:9" ht="18.75" customHeight="1" thickTop="1">
      <c r="A19" s="59" t="s">
        <v>5</v>
      </c>
      <c r="B19" s="71" t="s">
        <v>9</v>
      </c>
      <c r="C19" s="31" t="s">
        <v>43</v>
      </c>
      <c r="D19" s="37">
        <v>921</v>
      </c>
      <c r="E19" s="37">
        <v>92195</v>
      </c>
      <c r="F19" s="37">
        <v>6050</v>
      </c>
      <c r="G19" s="34">
        <v>12526</v>
      </c>
      <c r="H19" s="34">
        <v>12499.72</v>
      </c>
      <c r="I19" s="35"/>
    </row>
    <row r="20" spans="1:9" ht="18.75" customHeight="1" thickBot="1">
      <c r="A20" s="58"/>
      <c r="B20" s="72"/>
      <c r="C20" s="17" t="s">
        <v>69</v>
      </c>
      <c r="D20" s="17" t="s">
        <v>70</v>
      </c>
      <c r="E20" s="17" t="s">
        <v>70</v>
      </c>
      <c r="F20" s="17" t="s">
        <v>70</v>
      </c>
      <c r="G20" s="36">
        <f>SUM(G19)</f>
        <v>12526</v>
      </c>
      <c r="H20" s="36">
        <f>SUM(H19)</f>
        <v>12499.72</v>
      </c>
      <c r="I20" s="38">
        <f>H20/G20*100</f>
        <v>99.79019639150566</v>
      </c>
    </row>
    <row r="21" spans="1:9" ht="18.75" customHeight="1" thickTop="1">
      <c r="A21" s="59" t="s">
        <v>6</v>
      </c>
      <c r="B21" s="71" t="s">
        <v>10</v>
      </c>
      <c r="C21" s="13" t="s">
        <v>58</v>
      </c>
      <c r="D21" s="14">
        <v>600</v>
      </c>
      <c r="E21" s="14">
        <v>60016</v>
      </c>
      <c r="F21" s="14">
        <v>4210</v>
      </c>
      <c r="G21" s="11">
        <v>683</v>
      </c>
      <c r="H21" s="11">
        <v>676.57</v>
      </c>
      <c r="I21" s="16">
        <f>H21/G21*100</f>
        <v>99.05856515373354</v>
      </c>
    </row>
    <row r="22" spans="1:9" ht="18.75" customHeight="1">
      <c r="A22" s="57"/>
      <c r="B22" s="73"/>
      <c r="C22" s="13" t="s">
        <v>62</v>
      </c>
      <c r="D22" s="21">
        <v>921</v>
      </c>
      <c r="E22" s="21">
        <v>92195</v>
      </c>
      <c r="F22" s="21">
        <v>4210</v>
      </c>
      <c r="G22" s="16">
        <v>9838</v>
      </c>
      <c r="H22" s="16">
        <v>9838</v>
      </c>
      <c r="I22" s="16">
        <f>H22/G22*100</f>
        <v>100</v>
      </c>
    </row>
    <row r="23" spans="1:9" ht="18.75" customHeight="1" thickBot="1">
      <c r="A23" s="58"/>
      <c r="B23" s="72"/>
      <c r="C23" s="17" t="s">
        <v>69</v>
      </c>
      <c r="D23" s="17" t="s">
        <v>70</v>
      </c>
      <c r="E23" s="17" t="s">
        <v>70</v>
      </c>
      <c r="F23" s="17" t="s">
        <v>70</v>
      </c>
      <c r="G23" s="18">
        <f>SUM(G21:G22)</f>
        <v>10521</v>
      </c>
      <c r="H23" s="18">
        <f>SUM(H21:H22)</f>
        <v>10514.57</v>
      </c>
      <c r="I23" s="18">
        <f>H23/G23*100</f>
        <v>99.93888413648892</v>
      </c>
    </row>
    <row r="24" spans="1:9" ht="18.75" customHeight="1" thickTop="1">
      <c r="A24" s="59" t="s">
        <v>11</v>
      </c>
      <c r="B24" s="70" t="s">
        <v>12</v>
      </c>
      <c r="C24" s="13" t="s">
        <v>44</v>
      </c>
      <c r="D24" s="21">
        <v>921</v>
      </c>
      <c r="E24" s="21">
        <v>92195</v>
      </c>
      <c r="F24" s="21">
        <v>4210</v>
      </c>
      <c r="G24" s="11">
        <v>6659</v>
      </c>
      <c r="H24" s="11">
        <v>6036.07</v>
      </c>
      <c r="I24" s="11">
        <f>H24/G24*100</f>
        <v>90.64529208589877</v>
      </c>
    </row>
    <row r="25" spans="1:9" ht="18.75" customHeight="1">
      <c r="A25" s="57"/>
      <c r="B25" s="67"/>
      <c r="C25" s="13" t="s">
        <v>77</v>
      </c>
      <c r="D25" s="21">
        <v>921</v>
      </c>
      <c r="E25" s="21">
        <v>92195</v>
      </c>
      <c r="F25" s="21">
        <v>4300</v>
      </c>
      <c r="G25" s="16">
        <v>3801</v>
      </c>
      <c r="H25" s="16">
        <v>3800.7</v>
      </c>
      <c r="I25" s="11">
        <f aca="true" t="shared" si="0" ref="I25:I30">H25/G25*100</f>
        <v>99.99210734017363</v>
      </c>
    </row>
    <row r="26" spans="1:9" ht="18.75" customHeight="1" thickBot="1">
      <c r="A26" s="58"/>
      <c r="B26" s="68"/>
      <c r="C26" s="17" t="s">
        <v>69</v>
      </c>
      <c r="D26" s="17" t="s">
        <v>70</v>
      </c>
      <c r="E26" s="17" t="s">
        <v>70</v>
      </c>
      <c r="F26" s="17" t="s">
        <v>70</v>
      </c>
      <c r="G26" s="18">
        <f>SUM(G24:G25)</f>
        <v>10460</v>
      </c>
      <c r="H26" s="18">
        <f>SUM(H24:H25)</f>
        <v>9836.77</v>
      </c>
      <c r="I26" s="18">
        <f t="shared" si="0"/>
        <v>94.04177820267688</v>
      </c>
    </row>
    <row r="27" spans="1:9" ht="18.75" customHeight="1" thickTop="1">
      <c r="A27" s="59" t="s">
        <v>14</v>
      </c>
      <c r="B27" s="70" t="s">
        <v>13</v>
      </c>
      <c r="C27" s="30" t="s">
        <v>43</v>
      </c>
      <c r="D27" s="37">
        <v>921</v>
      </c>
      <c r="E27" s="37">
        <v>92195</v>
      </c>
      <c r="F27" s="7">
        <v>4270</v>
      </c>
      <c r="G27" s="34">
        <v>10142.5</v>
      </c>
      <c r="H27" s="34">
        <v>10142.5</v>
      </c>
      <c r="I27" s="35"/>
    </row>
    <row r="28" spans="1:9" ht="18.75" customHeight="1" thickBot="1">
      <c r="A28" s="58"/>
      <c r="B28" s="68"/>
      <c r="C28" s="17" t="s">
        <v>69</v>
      </c>
      <c r="D28" s="17" t="s">
        <v>70</v>
      </c>
      <c r="E28" s="17" t="s">
        <v>70</v>
      </c>
      <c r="F28" s="17" t="s">
        <v>70</v>
      </c>
      <c r="G28" s="40">
        <f>SUM(G27)</f>
        <v>10142.5</v>
      </c>
      <c r="H28" s="40">
        <f>SUM(H27)</f>
        <v>10142.5</v>
      </c>
      <c r="I28" s="38">
        <f t="shared" si="0"/>
        <v>100</v>
      </c>
    </row>
    <row r="29" spans="1:9" ht="18.75" customHeight="1" thickTop="1">
      <c r="A29" s="57" t="s">
        <v>15</v>
      </c>
      <c r="B29" s="67" t="s">
        <v>16</v>
      </c>
      <c r="C29" s="31" t="s">
        <v>42</v>
      </c>
      <c r="D29" s="37">
        <v>600</v>
      </c>
      <c r="E29" s="37">
        <v>60016</v>
      </c>
      <c r="F29" s="37">
        <v>4300</v>
      </c>
      <c r="G29" s="34">
        <v>9011</v>
      </c>
      <c r="H29" s="34">
        <v>9001.6</v>
      </c>
      <c r="I29" s="35"/>
    </row>
    <row r="30" spans="1:9" ht="18.75" customHeight="1" thickBot="1">
      <c r="A30" s="58"/>
      <c r="B30" s="68"/>
      <c r="C30" s="17" t="s">
        <v>69</v>
      </c>
      <c r="D30" s="17" t="s">
        <v>70</v>
      </c>
      <c r="E30" s="17" t="s">
        <v>70</v>
      </c>
      <c r="F30" s="17" t="s">
        <v>70</v>
      </c>
      <c r="G30" s="36">
        <f>SUM(G29)</f>
        <v>9011</v>
      </c>
      <c r="H30" s="36">
        <f>SUM(H29)</f>
        <v>9001.6</v>
      </c>
      <c r="I30" s="38">
        <f t="shared" si="0"/>
        <v>99.89568305404507</v>
      </c>
    </row>
    <row r="31" spans="1:9" ht="18.75" customHeight="1" thickTop="1">
      <c r="A31" s="57" t="s">
        <v>17</v>
      </c>
      <c r="B31" s="67" t="s">
        <v>18</v>
      </c>
      <c r="C31" s="30" t="s">
        <v>45</v>
      </c>
      <c r="D31" s="37">
        <v>921</v>
      </c>
      <c r="E31" s="37">
        <v>92195</v>
      </c>
      <c r="F31" s="37">
        <v>4210</v>
      </c>
      <c r="G31" s="32">
        <v>9365</v>
      </c>
      <c r="H31" s="32">
        <v>9365</v>
      </c>
      <c r="I31" s="32"/>
    </row>
    <row r="32" spans="1:9" ht="18.75" customHeight="1" thickBot="1">
      <c r="A32" s="58"/>
      <c r="B32" s="68"/>
      <c r="C32" s="17" t="s">
        <v>69</v>
      </c>
      <c r="D32" s="17" t="s">
        <v>70</v>
      </c>
      <c r="E32" s="17" t="s">
        <v>70</v>
      </c>
      <c r="F32" s="17" t="s">
        <v>70</v>
      </c>
      <c r="G32" s="36">
        <f>SUM(G31)</f>
        <v>9365</v>
      </c>
      <c r="H32" s="36">
        <f>SUM(H31)</f>
        <v>9365</v>
      </c>
      <c r="I32" s="38">
        <f>H32/G32*100</f>
        <v>100</v>
      </c>
    </row>
    <row r="33" spans="1:9" ht="18.75" customHeight="1" thickTop="1">
      <c r="A33" s="59" t="s">
        <v>20</v>
      </c>
      <c r="B33" s="70" t="s">
        <v>19</v>
      </c>
      <c r="C33" s="31" t="s">
        <v>46</v>
      </c>
      <c r="D33" s="37">
        <v>921</v>
      </c>
      <c r="E33" s="37">
        <v>92195</v>
      </c>
      <c r="F33" s="37">
        <v>6050</v>
      </c>
      <c r="G33" s="34">
        <v>14248</v>
      </c>
      <c r="H33" s="34">
        <v>14238.77</v>
      </c>
      <c r="I33" s="39"/>
    </row>
    <row r="34" spans="1:9" ht="18.75" customHeight="1" thickBot="1">
      <c r="A34" s="58"/>
      <c r="B34" s="68"/>
      <c r="C34" s="17" t="s">
        <v>69</v>
      </c>
      <c r="D34" s="17" t="s">
        <v>70</v>
      </c>
      <c r="E34" s="17" t="s">
        <v>70</v>
      </c>
      <c r="F34" s="17" t="s">
        <v>70</v>
      </c>
      <c r="G34" s="40">
        <f>SUM(G33)</f>
        <v>14248</v>
      </c>
      <c r="H34" s="40">
        <f>SUM(H33)</f>
        <v>14238.77</v>
      </c>
      <c r="I34" s="38">
        <f>H34/G34*100</f>
        <v>99.93521897810218</v>
      </c>
    </row>
    <row r="35" spans="1:9" ht="18.75" customHeight="1" thickTop="1">
      <c r="A35" s="57" t="s">
        <v>22</v>
      </c>
      <c r="B35" s="67" t="s">
        <v>21</v>
      </c>
      <c r="C35" s="31" t="s">
        <v>47</v>
      </c>
      <c r="D35" s="37">
        <v>600</v>
      </c>
      <c r="E35" s="37">
        <v>60095</v>
      </c>
      <c r="F35" s="37">
        <v>6050</v>
      </c>
      <c r="G35" s="34">
        <v>14838</v>
      </c>
      <c r="H35" s="34">
        <v>14838</v>
      </c>
      <c r="I35" s="39"/>
    </row>
    <row r="36" spans="1:9" ht="18.75" customHeight="1" thickBot="1">
      <c r="A36" s="58"/>
      <c r="B36" s="68"/>
      <c r="C36" s="17" t="s">
        <v>69</v>
      </c>
      <c r="D36" s="17" t="s">
        <v>70</v>
      </c>
      <c r="E36" s="17" t="s">
        <v>70</v>
      </c>
      <c r="F36" s="17" t="s">
        <v>70</v>
      </c>
      <c r="G36" s="36">
        <f>SUM(G35)</f>
        <v>14838</v>
      </c>
      <c r="H36" s="36">
        <f>SUM(H35)</f>
        <v>14838</v>
      </c>
      <c r="I36" s="38">
        <f>H36/G36*100</f>
        <v>100</v>
      </c>
    </row>
    <row r="37" spans="1:9" ht="18.75" customHeight="1" thickTop="1">
      <c r="A37" s="57" t="s">
        <v>24</v>
      </c>
      <c r="B37" s="67" t="s">
        <v>23</v>
      </c>
      <c r="C37" s="30" t="s">
        <v>62</v>
      </c>
      <c r="D37" s="37">
        <v>921</v>
      </c>
      <c r="E37" s="37">
        <v>92195</v>
      </c>
      <c r="F37" s="37">
        <v>4210</v>
      </c>
      <c r="G37" s="34">
        <v>7950</v>
      </c>
      <c r="H37" s="34">
        <v>7944.54</v>
      </c>
      <c r="I37" s="34"/>
    </row>
    <row r="38" spans="1:9" ht="18.75" customHeight="1" thickBot="1">
      <c r="A38" s="58"/>
      <c r="B38" s="68"/>
      <c r="C38" s="17" t="s">
        <v>69</v>
      </c>
      <c r="D38" s="17" t="s">
        <v>70</v>
      </c>
      <c r="E38" s="17" t="s">
        <v>70</v>
      </c>
      <c r="F38" s="17" t="s">
        <v>70</v>
      </c>
      <c r="G38" s="36">
        <f>SUM(G37)</f>
        <v>7950</v>
      </c>
      <c r="H38" s="36">
        <f>SUM(H37)</f>
        <v>7944.54</v>
      </c>
      <c r="I38" s="36">
        <f>H38/G38*100</f>
        <v>99.93132075471698</v>
      </c>
    </row>
    <row r="39" spans="1:9" ht="9" customHeight="1" thickTop="1">
      <c r="A39" s="44"/>
      <c r="B39" s="45"/>
      <c r="C39" s="46"/>
      <c r="D39" s="46"/>
      <c r="E39" s="46"/>
      <c r="F39" s="46"/>
      <c r="G39" s="47"/>
      <c r="H39" s="47"/>
      <c r="I39" s="47"/>
    </row>
    <row r="40" spans="1:9" ht="17.25" customHeight="1" thickBot="1">
      <c r="A40" s="44"/>
      <c r="B40" s="45"/>
      <c r="C40" s="46"/>
      <c r="D40" s="46"/>
      <c r="E40" s="46"/>
      <c r="F40" s="46"/>
      <c r="G40" s="47"/>
      <c r="H40" s="47"/>
      <c r="I40" s="47"/>
    </row>
    <row r="41" spans="1:9" ht="15" customHeight="1" thickTop="1">
      <c r="A41" s="64" t="s">
        <v>0</v>
      </c>
      <c r="B41" s="64" t="s">
        <v>71</v>
      </c>
      <c r="C41" s="64" t="s">
        <v>51</v>
      </c>
      <c r="D41" s="64" t="s">
        <v>52</v>
      </c>
      <c r="E41" s="64" t="s">
        <v>53</v>
      </c>
      <c r="F41" s="64" t="s">
        <v>54</v>
      </c>
      <c r="G41" s="64" t="s">
        <v>65</v>
      </c>
      <c r="H41" s="69" t="s">
        <v>66</v>
      </c>
      <c r="I41" s="63" t="s">
        <v>67</v>
      </c>
    </row>
    <row r="42" spans="1:9" ht="15" customHeight="1" thickBot="1">
      <c r="A42" s="65"/>
      <c r="B42" s="65"/>
      <c r="C42" s="65"/>
      <c r="D42" s="65"/>
      <c r="E42" s="65"/>
      <c r="F42" s="65"/>
      <c r="G42" s="65"/>
      <c r="H42" s="52"/>
      <c r="I42" s="53"/>
    </row>
    <row r="43" spans="1:9" ht="18.75" customHeight="1" thickTop="1">
      <c r="A43" s="74" t="s">
        <v>25</v>
      </c>
      <c r="B43" s="66" t="s">
        <v>26</v>
      </c>
      <c r="C43" s="22" t="s">
        <v>59</v>
      </c>
      <c r="D43" s="21">
        <v>921</v>
      </c>
      <c r="E43" s="21">
        <v>92195</v>
      </c>
      <c r="F43" s="21">
        <v>4210</v>
      </c>
      <c r="G43" s="33">
        <v>3941</v>
      </c>
      <c r="H43" s="33">
        <v>3939.15</v>
      </c>
      <c r="I43" s="33">
        <f aca="true" t="shared" si="1" ref="I43:I48">H43/G43*100</f>
        <v>99.953057599594</v>
      </c>
    </row>
    <row r="44" spans="1:9" ht="18.75" customHeight="1">
      <c r="A44" s="57"/>
      <c r="B44" s="67"/>
      <c r="C44" s="22" t="s">
        <v>60</v>
      </c>
      <c r="D44" s="21">
        <v>921</v>
      </c>
      <c r="E44" s="21">
        <v>92195</v>
      </c>
      <c r="F44" s="24">
        <v>4270</v>
      </c>
      <c r="G44" s="23">
        <v>5000</v>
      </c>
      <c r="H44" s="23">
        <v>5000</v>
      </c>
      <c r="I44" s="23">
        <f t="shared" si="1"/>
        <v>100</v>
      </c>
    </row>
    <row r="45" spans="1:9" ht="18.75" customHeight="1" thickBot="1">
      <c r="A45" s="58"/>
      <c r="B45" s="68"/>
      <c r="C45" s="17" t="s">
        <v>69</v>
      </c>
      <c r="D45" s="17" t="s">
        <v>70</v>
      </c>
      <c r="E45" s="17" t="s">
        <v>70</v>
      </c>
      <c r="F45" s="17" t="s">
        <v>70</v>
      </c>
      <c r="G45" s="36">
        <f>SUM(G43:G44)</f>
        <v>8941</v>
      </c>
      <c r="H45" s="36">
        <f>SUM(H43:H44)</f>
        <v>8939.15</v>
      </c>
      <c r="I45" s="36">
        <f t="shared" si="1"/>
        <v>99.9793088021474</v>
      </c>
    </row>
    <row r="46" spans="1:9" ht="18.75" customHeight="1" thickTop="1">
      <c r="A46" s="54" t="s">
        <v>27</v>
      </c>
      <c r="B46" s="60" t="s">
        <v>28</v>
      </c>
      <c r="C46" s="20" t="s">
        <v>55</v>
      </c>
      <c r="D46" s="14">
        <v>600</v>
      </c>
      <c r="E46" s="14">
        <v>60016</v>
      </c>
      <c r="F46" s="25">
        <v>4210</v>
      </c>
      <c r="G46" s="33">
        <v>510</v>
      </c>
      <c r="H46" s="33">
        <v>504.3</v>
      </c>
      <c r="I46" s="33">
        <f t="shared" si="1"/>
        <v>98.88235294117648</v>
      </c>
    </row>
    <row r="47" spans="1:9" ht="18.75" customHeight="1">
      <c r="A47" s="55"/>
      <c r="B47" s="61"/>
      <c r="C47" s="13" t="s">
        <v>42</v>
      </c>
      <c r="D47" s="14">
        <v>600</v>
      </c>
      <c r="E47" s="14">
        <v>60016</v>
      </c>
      <c r="F47" s="14">
        <v>4300</v>
      </c>
      <c r="G47" s="26">
        <v>7039</v>
      </c>
      <c r="H47" s="23">
        <v>4840.17</v>
      </c>
      <c r="I47" s="33">
        <f t="shared" si="1"/>
        <v>68.7621821281432</v>
      </c>
    </row>
    <row r="48" spans="1:9" ht="18.75" customHeight="1" thickBot="1">
      <c r="A48" s="56"/>
      <c r="B48" s="62"/>
      <c r="C48" s="17" t="s">
        <v>69</v>
      </c>
      <c r="D48" s="17" t="s">
        <v>70</v>
      </c>
      <c r="E48" s="17" t="s">
        <v>70</v>
      </c>
      <c r="F48" s="17" t="s">
        <v>70</v>
      </c>
      <c r="G48" s="43">
        <f>SUM(G46:G47)</f>
        <v>7549</v>
      </c>
      <c r="H48" s="43">
        <f>SUM(H46:H47)</f>
        <v>5344.47</v>
      </c>
      <c r="I48" s="36">
        <f t="shared" si="1"/>
        <v>70.79705921314081</v>
      </c>
    </row>
    <row r="49" spans="1:9" ht="18.75" customHeight="1" thickTop="1">
      <c r="A49" s="54" t="s">
        <v>29</v>
      </c>
      <c r="B49" s="78" t="s">
        <v>30</v>
      </c>
      <c r="C49" s="42" t="s">
        <v>48</v>
      </c>
      <c r="D49" s="37">
        <v>600</v>
      </c>
      <c r="E49" s="37">
        <v>60016</v>
      </c>
      <c r="F49" s="37">
        <v>4210</v>
      </c>
      <c r="G49" s="48">
        <v>6888</v>
      </c>
      <c r="H49" s="34">
        <v>6888</v>
      </c>
      <c r="I49" s="49"/>
    </row>
    <row r="50" spans="1:9" ht="18.75" customHeight="1" thickBot="1">
      <c r="A50" s="56"/>
      <c r="B50" s="79"/>
      <c r="C50" s="17" t="s">
        <v>69</v>
      </c>
      <c r="D50" s="17" t="s">
        <v>70</v>
      </c>
      <c r="E50" s="17" t="s">
        <v>70</v>
      </c>
      <c r="F50" s="17" t="s">
        <v>70</v>
      </c>
      <c r="G50" s="43">
        <f>SUM(G49)</f>
        <v>6888</v>
      </c>
      <c r="H50" s="43">
        <f>SUM(H49)</f>
        <v>6888</v>
      </c>
      <c r="I50" s="36">
        <f>H50/G50*100</f>
        <v>100</v>
      </c>
    </row>
    <row r="51" spans="1:9" ht="18.75" customHeight="1" thickTop="1">
      <c r="A51" s="54" t="s">
        <v>31</v>
      </c>
      <c r="B51" s="78" t="s">
        <v>32</v>
      </c>
      <c r="C51" s="51" t="s">
        <v>78</v>
      </c>
      <c r="D51" s="9">
        <v>900</v>
      </c>
      <c r="E51" s="9">
        <v>90004</v>
      </c>
      <c r="F51" s="9">
        <v>4210</v>
      </c>
      <c r="G51" s="48">
        <v>2000</v>
      </c>
      <c r="H51" s="48">
        <v>1999</v>
      </c>
      <c r="I51" s="34">
        <f>H51/G51*100</f>
        <v>99.95</v>
      </c>
    </row>
    <row r="52" spans="1:9" ht="18.75" customHeight="1">
      <c r="A52" s="55"/>
      <c r="B52" s="80"/>
      <c r="C52" s="50" t="s">
        <v>62</v>
      </c>
      <c r="D52" s="29">
        <v>921</v>
      </c>
      <c r="E52" s="29">
        <v>92195</v>
      </c>
      <c r="F52" s="29">
        <v>4210</v>
      </c>
      <c r="G52" s="33">
        <v>6728</v>
      </c>
      <c r="H52" s="33">
        <v>6716.4</v>
      </c>
      <c r="I52" s="33">
        <f>H52/G52*100</f>
        <v>99.82758620689654</v>
      </c>
    </row>
    <row r="53" spans="1:9" ht="18.75" customHeight="1" thickBot="1">
      <c r="A53" s="56"/>
      <c r="B53" s="79"/>
      <c r="C53" s="17" t="s">
        <v>69</v>
      </c>
      <c r="D53" s="17" t="s">
        <v>70</v>
      </c>
      <c r="E53" s="17" t="s">
        <v>70</v>
      </c>
      <c r="F53" s="17" t="s">
        <v>70</v>
      </c>
      <c r="G53" s="40">
        <f>SUM(G51:G52)</f>
        <v>8728</v>
      </c>
      <c r="H53" s="40">
        <f>SUM(H51:H52)</f>
        <v>8715.4</v>
      </c>
      <c r="I53" s="36">
        <f>H53/G53*100</f>
        <v>99.85563703024748</v>
      </c>
    </row>
    <row r="54" spans="1:9" ht="18.75" customHeight="1" thickTop="1">
      <c r="A54" s="59" t="s">
        <v>34</v>
      </c>
      <c r="B54" s="81" t="s">
        <v>33</v>
      </c>
      <c r="C54" s="42" t="s">
        <v>62</v>
      </c>
      <c r="D54" s="37">
        <v>921</v>
      </c>
      <c r="E54" s="37">
        <v>92195</v>
      </c>
      <c r="F54" s="37">
        <v>4210</v>
      </c>
      <c r="G54" s="34">
        <v>8327</v>
      </c>
      <c r="H54" s="34">
        <v>8327</v>
      </c>
      <c r="I54" s="34"/>
    </row>
    <row r="55" spans="1:9" ht="18.75" customHeight="1" thickBot="1">
      <c r="A55" s="58"/>
      <c r="B55" s="82"/>
      <c r="C55" s="17" t="s">
        <v>69</v>
      </c>
      <c r="D55" s="17" t="s">
        <v>70</v>
      </c>
      <c r="E55" s="17" t="s">
        <v>70</v>
      </c>
      <c r="F55" s="17" t="s">
        <v>70</v>
      </c>
      <c r="G55" s="36">
        <f>SUM(G54)</f>
        <v>8327</v>
      </c>
      <c r="H55" s="36">
        <f>SUM(H54)</f>
        <v>8327</v>
      </c>
      <c r="I55" s="36">
        <f>H55/G55*100</f>
        <v>100</v>
      </c>
    </row>
    <row r="56" spans="1:9" ht="18.75" customHeight="1" thickTop="1">
      <c r="A56" s="59" t="s">
        <v>35</v>
      </c>
      <c r="B56" s="70" t="s">
        <v>36</v>
      </c>
      <c r="C56" s="30" t="s">
        <v>50</v>
      </c>
      <c r="D56" s="7">
        <v>926</v>
      </c>
      <c r="E56" s="7">
        <v>92601</v>
      </c>
      <c r="F56" s="7">
        <v>6050</v>
      </c>
      <c r="G56" s="34">
        <v>23590</v>
      </c>
      <c r="H56" s="34">
        <v>23237.16</v>
      </c>
      <c r="I56" s="49"/>
    </row>
    <row r="57" spans="1:9" ht="18.75" customHeight="1" thickBot="1">
      <c r="A57" s="58"/>
      <c r="B57" s="68"/>
      <c r="C57" s="17" t="s">
        <v>69</v>
      </c>
      <c r="D57" s="17" t="s">
        <v>70</v>
      </c>
      <c r="E57" s="17" t="s">
        <v>70</v>
      </c>
      <c r="F57" s="17" t="s">
        <v>70</v>
      </c>
      <c r="G57" s="40">
        <f>SUM(G56)</f>
        <v>23590</v>
      </c>
      <c r="H57" s="40">
        <f>SUM(H56)</f>
        <v>23237.16</v>
      </c>
      <c r="I57" s="40">
        <f aca="true" t="shared" si="2" ref="I57:I63">H57/G57*100</f>
        <v>98.50428147520137</v>
      </c>
    </row>
    <row r="58" spans="1:9" ht="18.75" customHeight="1" thickTop="1">
      <c r="A58" s="57" t="s">
        <v>37</v>
      </c>
      <c r="B58" s="67" t="s">
        <v>49</v>
      </c>
      <c r="C58" s="22" t="s">
        <v>61</v>
      </c>
      <c r="D58" s="24">
        <v>600</v>
      </c>
      <c r="E58" s="24">
        <v>60016</v>
      </c>
      <c r="F58" s="24">
        <v>4210</v>
      </c>
      <c r="G58" s="33">
        <v>3000</v>
      </c>
      <c r="H58" s="33">
        <v>2976.89</v>
      </c>
      <c r="I58" s="34">
        <f t="shared" si="2"/>
        <v>99.22966666666666</v>
      </c>
    </row>
    <row r="59" spans="1:9" ht="18.75" customHeight="1">
      <c r="A59" s="57"/>
      <c r="B59" s="67"/>
      <c r="C59" s="22" t="s">
        <v>79</v>
      </c>
      <c r="D59" s="24">
        <v>900</v>
      </c>
      <c r="E59" s="24">
        <v>90004</v>
      </c>
      <c r="F59" s="24">
        <v>4210</v>
      </c>
      <c r="G59" s="23">
        <v>6500</v>
      </c>
      <c r="H59" s="23">
        <v>6493.5</v>
      </c>
      <c r="I59" s="33">
        <f t="shared" si="2"/>
        <v>99.9</v>
      </c>
    </row>
    <row r="60" spans="1:9" ht="18.75" customHeight="1">
      <c r="A60" s="57"/>
      <c r="B60" s="67"/>
      <c r="C60" s="27" t="s">
        <v>62</v>
      </c>
      <c r="D60" s="21">
        <v>921</v>
      </c>
      <c r="E60" s="21">
        <v>92195</v>
      </c>
      <c r="F60" s="21">
        <v>4210</v>
      </c>
      <c r="G60" s="23">
        <v>2979</v>
      </c>
      <c r="H60" s="23">
        <v>2960</v>
      </c>
      <c r="I60" s="23">
        <f t="shared" si="2"/>
        <v>99.36220208123532</v>
      </c>
    </row>
    <row r="61" spans="1:9" ht="18.75" customHeight="1" thickBot="1">
      <c r="A61" s="58"/>
      <c r="B61" s="68"/>
      <c r="C61" s="17" t="s">
        <v>69</v>
      </c>
      <c r="D61" s="17" t="s">
        <v>70</v>
      </c>
      <c r="E61" s="17" t="s">
        <v>70</v>
      </c>
      <c r="F61" s="17" t="s">
        <v>70</v>
      </c>
      <c r="G61" s="36">
        <f>SUM(G58:G60)</f>
        <v>12479</v>
      </c>
      <c r="H61" s="36">
        <f>SUM(H58:H60)</f>
        <v>12430.39</v>
      </c>
      <c r="I61" s="40">
        <f t="shared" si="2"/>
        <v>99.61046558217805</v>
      </c>
    </row>
    <row r="62" spans="1:9" ht="18.75" customHeight="1" thickTop="1">
      <c r="A62" s="57" t="s">
        <v>39</v>
      </c>
      <c r="B62" s="67" t="s">
        <v>38</v>
      </c>
      <c r="C62" s="30" t="s">
        <v>47</v>
      </c>
      <c r="D62" s="37">
        <v>600</v>
      </c>
      <c r="E62" s="37">
        <v>60095</v>
      </c>
      <c r="F62" s="37">
        <v>6050</v>
      </c>
      <c r="G62" s="34">
        <v>13120</v>
      </c>
      <c r="H62" s="34">
        <v>13120</v>
      </c>
      <c r="I62" s="49"/>
    </row>
    <row r="63" spans="1:9" ht="20.25" customHeight="1" thickBot="1">
      <c r="A63" s="58"/>
      <c r="B63" s="68"/>
      <c r="C63" s="17" t="s">
        <v>69</v>
      </c>
      <c r="D63" s="17" t="s">
        <v>70</v>
      </c>
      <c r="E63" s="17" t="s">
        <v>70</v>
      </c>
      <c r="F63" s="17" t="s">
        <v>70</v>
      </c>
      <c r="G63" s="40">
        <f>SUM(G62)</f>
        <v>13120</v>
      </c>
      <c r="H63" s="40">
        <f>SUM(H62)</f>
        <v>13120</v>
      </c>
      <c r="I63" s="40">
        <f t="shared" si="2"/>
        <v>100</v>
      </c>
    </row>
    <row r="64" spans="1:9" ht="30.75" customHeight="1" thickBot="1" thickTop="1">
      <c r="A64" s="28"/>
      <c r="B64" s="3" t="s">
        <v>40</v>
      </c>
      <c r="C64" s="2"/>
      <c r="D64" s="2"/>
      <c r="E64" s="2"/>
      <c r="F64" s="2"/>
      <c r="G64" s="4">
        <f>SUM(G63+G61+G57+G55+G53+G50+G48+G45+G38+G36+G34+G32+G30+G28+G26+G23+G20+G18+G15+G13)</f>
        <v>221623.5</v>
      </c>
      <c r="H64" s="4">
        <f>SUM(H63+H61+H57+H55+H53+H50+H48+H45+H38+H36+H34+H32+H30+H28+H26+H23+H20+H18+H15+H13)</f>
        <v>216559.15</v>
      </c>
      <c r="I64" s="4">
        <f>H64/G64*100</f>
        <v>97.71488583115058</v>
      </c>
    </row>
    <row r="65" spans="1:7" ht="15.75" thickTop="1">
      <c r="A65" s="5"/>
      <c r="B65" s="5"/>
      <c r="C65" s="5"/>
      <c r="D65" s="5"/>
      <c r="E65" s="5"/>
      <c r="F65" s="5"/>
      <c r="G65" s="5"/>
    </row>
  </sheetData>
  <sheetProtection/>
  <mergeCells count="68">
    <mergeCell ref="A21:A23"/>
    <mergeCell ref="B24:B26"/>
    <mergeCell ref="A24:A26"/>
    <mergeCell ref="A10:A13"/>
    <mergeCell ref="B10:B13"/>
    <mergeCell ref="A14:A15"/>
    <mergeCell ref="B14:B15"/>
    <mergeCell ref="A19:A20"/>
    <mergeCell ref="A16:A18"/>
    <mergeCell ref="C3:G3"/>
    <mergeCell ref="C4:G4"/>
    <mergeCell ref="B16:B18"/>
    <mergeCell ref="A5:I5"/>
    <mergeCell ref="A6:I6"/>
    <mergeCell ref="H4:I4"/>
    <mergeCell ref="B8:B9"/>
    <mergeCell ref="A8:A9"/>
    <mergeCell ref="G8:G9"/>
    <mergeCell ref="H1:I1"/>
    <mergeCell ref="H2:I2"/>
    <mergeCell ref="H3:I3"/>
    <mergeCell ref="A27:A28"/>
    <mergeCell ref="H8:H9"/>
    <mergeCell ref="I8:I9"/>
    <mergeCell ref="C1:G1"/>
    <mergeCell ref="E8:E9"/>
    <mergeCell ref="F8:F9"/>
    <mergeCell ref="C2:G2"/>
    <mergeCell ref="A33:A34"/>
    <mergeCell ref="B35:B36"/>
    <mergeCell ref="B37:B38"/>
    <mergeCell ref="A43:A45"/>
    <mergeCell ref="B27:B28"/>
    <mergeCell ref="B29:B30"/>
    <mergeCell ref="C8:C9"/>
    <mergeCell ref="D8:D9"/>
    <mergeCell ref="B19:B20"/>
    <mergeCell ref="B21:B23"/>
    <mergeCell ref="A29:A30"/>
    <mergeCell ref="H41:H42"/>
    <mergeCell ref="B31:B32"/>
    <mergeCell ref="B33:B34"/>
    <mergeCell ref="D41:D42"/>
    <mergeCell ref="E41:E42"/>
    <mergeCell ref="A41:A42"/>
    <mergeCell ref="A31:A32"/>
    <mergeCell ref="B41:B42"/>
    <mergeCell ref="C41:C42"/>
    <mergeCell ref="A58:A61"/>
    <mergeCell ref="I41:I42"/>
    <mergeCell ref="B49:B50"/>
    <mergeCell ref="B54:B55"/>
    <mergeCell ref="B56:B57"/>
    <mergeCell ref="F41:F42"/>
    <mergeCell ref="G41:G42"/>
    <mergeCell ref="A46:A48"/>
    <mergeCell ref="B43:B45"/>
    <mergeCell ref="B46:B48"/>
    <mergeCell ref="B62:B63"/>
    <mergeCell ref="A51:A53"/>
    <mergeCell ref="A35:A36"/>
    <mergeCell ref="A49:A50"/>
    <mergeCell ref="A37:A38"/>
    <mergeCell ref="A54:A55"/>
    <mergeCell ref="A56:A57"/>
    <mergeCell ref="A62:A63"/>
    <mergeCell ref="B58:B61"/>
    <mergeCell ref="B51:B53"/>
  </mergeCells>
  <printOptions horizontalCentered="1"/>
  <pageMargins left="0.3937007874015748" right="0.3937007874015748" top="0.3937007874015748" bottom="0.3937007874015748" header="0.1968503937007874" footer="0.1968503937007874"/>
  <pageSetup firstPageNumber="45" useFirstPageNumber="1" horizontalDpi="600" verticalDpi="600" orientation="landscape" paperSize="9" scale="82" r:id="rId1"/>
  <headerFooter alignWithMargins="0">
    <oddFooter>&amp;CStrona 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Midera Izabela</dc:creator>
  <cp:keywords/>
  <dc:description/>
  <cp:lastModifiedBy>Midera Izabela</cp:lastModifiedBy>
  <cp:lastPrinted>2012-05-08T10:06:41Z</cp:lastPrinted>
  <dcterms:created xsi:type="dcterms:W3CDTF">2011-06-29T11:38:43Z</dcterms:created>
  <dcterms:modified xsi:type="dcterms:W3CDTF">2012-05-08T10:08:14Z</dcterms:modified>
  <cp:category/>
  <cp:version/>
  <cp:contentType/>
  <cp:contentStatus/>
</cp:coreProperties>
</file>