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2011" sheetId="1" r:id="rId1"/>
  </sheets>
  <definedNames>
    <definedName name="_xlnm.Print_Area" localSheetId="0">'Wydatki 2011'!$A$1:$J$46</definedName>
    <definedName name="_xlnm.Print_Titles" localSheetId="0">'Wydatki 2011'!$8:$11</definedName>
  </definedNames>
  <calcPr fullCalcOnLoad="1"/>
</workbook>
</file>

<file path=xl/sharedStrings.xml><?xml version="1.0" encoding="utf-8"?>
<sst xmlns="http://schemas.openxmlformats.org/spreadsheetml/2006/main" count="49" uniqueCount="42">
  <si>
    <t>Treść</t>
  </si>
  <si>
    <t>WYDATKI   BUDŻETU</t>
  </si>
  <si>
    <t>Dział</t>
  </si>
  <si>
    <t>Rozdział</t>
  </si>
  <si>
    <t>Poz.</t>
  </si>
  <si>
    <t>Klasyfikacja</t>
  </si>
  <si>
    <t>§</t>
  </si>
  <si>
    <t>Zmiana</t>
  </si>
  <si>
    <t>zwiększenie</t>
  </si>
  <si>
    <t>zmniejszenie</t>
  </si>
  <si>
    <t>Plan po zmianach</t>
  </si>
  <si>
    <t>Razem zwiększenia i zmniejszenia, w tym:</t>
  </si>
  <si>
    <t xml:space="preserve"> - wydatki bieżące</t>
  </si>
  <si>
    <t>WYDATKI BUDŻETU (po zmianie)</t>
  </si>
  <si>
    <t>z tego:</t>
  </si>
  <si>
    <t>wydatki bieżące</t>
  </si>
  <si>
    <t>wydatki majątkowe</t>
  </si>
  <si>
    <t>1.</t>
  </si>
  <si>
    <t>Saldo, w tym:</t>
  </si>
  <si>
    <t>Załącznik Nr 2</t>
  </si>
  <si>
    <t>2.</t>
  </si>
  <si>
    <t>- zakup usług pozostałych</t>
  </si>
  <si>
    <t>TRANSPORT I ŁĄCZNOŚĆ</t>
  </si>
  <si>
    <t xml:space="preserve">   fundusz sołecki</t>
  </si>
  <si>
    <t>Rady Miejskiej w Wolborzu</t>
  </si>
  <si>
    <t>Przebudowa chodnika na ulicy 1-go Maja w Wolborzu, w tym:</t>
  </si>
  <si>
    <t xml:space="preserve"> - wydatki majątkowe</t>
  </si>
  <si>
    <t>z dnia 27 grudnia 2013 r.</t>
  </si>
  <si>
    <t>Utrzymanie i naprawa dróg gminnych</t>
  </si>
  <si>
    <t>Rezerwa ogólna</t>
  </si>
  <si>
    <t>POMOC SPOŁECZNA</t>
  </si>
  <si>
    <t>Odpłatność na pobyt w domach pomocy społecznej</t>
  </si>
  <si>
    <t>Rezerwa celowa na realizację zadań własnych z zakresu</t>
  </si>
  <si>
    <t>zarządzania kryzysowego</t>
  </si>
  <si>
    <t>RÓŻNE ROZLICZENIA</t>
  </si>
  <si>
    <t>do Uchwały Nr XXXIX/309/2013</t>
  </si>
  <si>
    <t>GOSPODARKA MIESZKANIOWA</t>
  </si>
  <si>
    <t>Zakup gruntów na infrastrukturę</t>
  </si>
  <si>
    <t xml:space="preserve">Wydatki poniesione na realizację projektu "Moja szansa" </t>
  </si>
  <si>
    <t>współfinansowanego ze srodków EFS w ramach POKL</t>
  </si>
  <si>
    <t>- zakup usług pozostałych - EFS</t>
  </si>
  <si>
    <t>- zakup usług pozostałych - środki krajowe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</si>
</sst>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</numFmts>
  <fonts count="28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Accounting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3" fontId="2" fillId="0" borderId="0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0" xfId="42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3" fontId="3" fillId="0" borderId="0" xfId="42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43" fontId="4" fillId="0" borderId="11" xfId="42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3" fontId="4" fillId="0" borderId="10" xfId="42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43" fontId="4" fillId="0" borderId="12" xfId="42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3" fontId="4" fillId="0" borderId="11" xfId="42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3" fillId="0" borderId="22" xfId="42" applyFont="1" applyBorder="1" applyAlignment="1">
      <alignment horizontal="center" vertical="center"/>
    </xf>
    <xf numFmtId="43" fontId="25" fillId="0" borderId="0" xfId="42" applyFont="1" applyBorder="1" applyAlignment="1">
      <alignment horizontal="center" vertical="center"/>
    </xf>
    <xf numFmtId="43" fontId="25" fillId="0" borderId="10" xfId="42" applyFont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4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2"/>
    </xf>
    <xf numFmtId="43" fontId="4" fillId="0" borderId="25" xfId="42" applyFont="1" applyFill="1" applyBorder="1" applyAlignment="1">
      <alignment vertical="center"/>
    </xf>
    <xf numFmtId="43" fontId="25" fillId="0" borderId="22" xfId="42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43" fontId="3" fillId="0" borderId="22" xfId="42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3" fontId="4" fillId="0" borderId="20" xfId="0" applyNumberFormat="1" applyFont="1" applyBorder="1" applyAlignment="1">
      <alignment horizontal="center" vertical="center"/>
    </xf>
    <xf numFmtId="43" fontId="4" fillId="0" borderId="20" xfId="42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3" fontId="6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0"/>
    </xf>
    <xf numFmtId="0" fontId="4" fillId="0" borderId="20" xfId="0" applyFont="1" applyBorder="1" applyAlignment="1">
      <alignment horizontal="left" vertical="center" indent="1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4" fillId="0" borderId="29" xfId="42" applyFont="1" applyBorder="1" applyAlignment="1">
      <alignment horizontal="center" vertical="center"/>
    </xf>
    <xf numFmtId="43" fontId="4" fillId="0" borderId="29" xfId="42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164" fontId="4" fillId="0" borderId="11" xfId="0" applyNumberFormat="1" applyFont="1" applyBorder="1" applyAlignment="1">
      <alignment horizontal="center" vertical="center"/>
    </xf>
    <xf numFmtId="43" fontId="4" fillId="0" borderId="21" xfId="42" applyFont="1" applyBorder="1" applyAlignment="1">
      <alignment horizontal="center" vertical="center"/>
    </xf>
    <xf numFmtId="43" fontId="4" fillId="0" borderId="26" xfId="42" applyFont="1" applyBorder="1" applyAlignment="1">
      <alignment horizontal="center" vertical="center" wrapText="1"/>
    </xf>
    <xf numFmtId="43" fontId="4" fillId="0" borderId="26" xfId="42" applyFont="1" applyBorder="1" applyAlignment="1">
      <alignment horizontal="center" vertical="center"/>
    </xf>
    <xf numFmtId="43" fontId="4" fillId="0" borderId="20" xfId="42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left" vertical="center"/>
    </xf>
    <xf numFmtId="43" fontId="4" fillId="0" borderId="20" xfId="42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43" fontId="27" fillId="0" borderId="22" xfId="42" applyFont="1" applyBorder="1" applyAlignment="1">
      <alignment horizontal="center" vertical="center" wrapText="1"/>
    </xf>
    <xf numFmtId="43" fontId="27" fillId="0" borderId="22" xfId="42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3" fontId="3" fillId="0" borderId="21" xfId="42" applyFont="1" applyBorder="1" applyAlignment="1">
      <alignment horizontal="center" vertical="center"/>
    </xf>
    <xf numFmtId="43" fontId="3" fillId="0" borderId="26" xfId="42" applyFont="1" applyBorder="1" applyAlignment="1">
      <alignment horizontal="center" vertical="center" wrapText="1"/>
    </xf>
    <xf numFmtId="43" fontId="3" fillId="0" borderId="26" xfId="42" applyFont="1" applyBorder="1" applyAlignment="1">
      <alignment horizontal="center" vertical="center"/>
    </xf>
    <xf numFmtId="43" fontId="3" fillId="0" borderId="10" xfId="42" applyNumberFormat="1" applyFont="1" applyBorder="1" applyAlignment="1">
      <alignment vertical="center"/>
    </xf>
    <xf numFmtId="43" fontId="3" fillId="0" borderId="20" xfId="42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43" fontId="27" fillId="0" borderId="10" xfId="42" applyNumberFormat="1" applyFont="1" applyBorder="1" applyAlignment="1">
      <alignment vertical="center"/>
    </xf>
    <xf numFmtId="43" fontId="27" fillId="0" borderId="10" xfId="42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indent="1"/>
    </xf>
    <xf numFmtId="49" fontId="3" fillId="0" borderId="3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43" fontId="27" fillId="0" borderId="22" xfId="42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3" fontId="27" fillId="0" borderId="26" xfId="42" applyNumberFormat="1" applyFont="1" applyBorder="1" applyAlignment="1">
      <alignment vertical="center"/>
    </xf>
    <xf numFmtId="43" fontId="27" fillId="0" borderId="26" xfId="42" applyFont="1" applyBorder="1" applyAlignment="1">
      <alignment horizontal="center" vertical="center" wrapText="1"/>
    </xf>
    <xf numFmtId="43" fontId="27" fillId="0" borderId="26" xfId="42" applyFont="1" applyBorder="1" applyAlignment="1">
      <alignment horizontal="center" vertical="center"/>
    </xf>
    <xf numFmtId="43" fontId="27" fillId="0" borderId="20" xfId="42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3" fontId="3" fillId="0" borderId="29" xfId="42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3" fontId="3" fillId="0" borderId="22" xfId="42" applyNumberFormat="1" applyFont="1" applyBorder="1" applyAlignment="1">
      <alignment vertical="center"/>
    </xf>
    <xf numFmtId="43" fontId="4" fillId="0" borderId="29" xfId="42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3" fontId="25" fillId="0" borderId="22" xfId="42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Normal="110" zoomScaleSheetLayoutView="100" zoomScalePageLayoutView="0" workbookViewId="0" topLeftCell="A19">
      <selection activeCell="I34" sqref="I34"/>
    </sheetView>
  </sheetViews>
  <sheetFormatPr defaultColWidth="9.00390625" defaultRowHeight="12.75"/>
  <cols>
    <col min="1" max="1" width="4.375" style="1" customWidth="1"/>
    <col min="2" max="2" width="62.375" style="1" customWidth="1"/>
    <col min="3" max="3" width="6.375" style="1" customWidth="1"/>
    <col min="4" max="4" width="8.875" style="1" customWidth="1"/>
    <col min="5" max="5" width="8.25390625" style="1" customWidth="1"/>
    <col min="6" max="6" width="15.625" style="1" customWidth="1"/>
    <col min="7" max="7" width="15.375" style="1" customWidth="1"/>
    <col min="8" max="8" width="18.375" style="1" customWidth="1"/>
    <col min="9" max="9" width="16.75390625" style="1" customWidth="1"/>
    <col min="10" max="10" width="17.875" style="1" customWidth="1"/>
    <col min="11" max="16384" width="9.125" style="1" customWidth="1"/>
  </cols>
  <sheetData>
    <row r="1" ht="18" customHeight="1">
      <c r="I1" s="21" t="s">
        <v>19</v>
      </c>
    </row>
    <row r="2" ht="18" customHeight="1">
      <c r="I2" s="21" t="s">
        <v>35</v>
      </c>
    </row>
    <row r="3" ht="18" customHeight="1">
      <c r="I3" s="21" t="s">
        <v>24</v>
      </c>
    </row>
    <row r="4" spans="2:9" ht="18" customHeight="1">
      <c r="B4" s="46"/>
      <c r="I4" s="21" t="s">
        <v>27</v>
      </c>
    </row>
    <row r="5" spans="2:9" ht="1.5" customHeight="1">
      <c r="B5" s="46"/>
      <c r="I5" s="21"/>
    </row>
    <row r="6" spans="2:9" ht="20.25" customHeight="1">
      <c r="B6" s="46" t="s">
        <v>1</v>
      </c>
      <c r="I6" s="21"/>
    </row>
    <row r="7" ht="5.25" customHeight="1"/>
    <row r="8" spans="1:10" ht="18.75" customHeight="1">
      <c r="A8" s="151" t="s">
        <v>4</v>
      </c>
      <c r="B8" s="151" t="s">
        <v>0</v>
      </c>
      <c r="C8" s="157" t="s">
        <v>5</v>
      </c>
      <c r="D8" s="158"/>
      <c r="E8" s="161"/>
      <c r="F8" s="157" t="s">
        <v>7</v>
      </c>
      <c r="G8" s="158"/>
      <c r="H8" s="154" t="s">
        <v>10</v>
      </c>
      <c r="I8" s="149" t="s">
        <v>14</v>
      </c>
      <c r="J8" s="149"/>
    </row>
    <row r="9" spans="1:10" ht="13.5" customHeight="1">
      <c r="A9" s="152"/>
      <c r="B9" s="152"/>
      <c r="C9" s="151" t="s">
        <v>2</v>
      </c>
      <c r="D9" s="151" t="s">
        <v>3</v>
      </c>
      <c r="E9" s="151" t="s">
        <v>6</v>
      </c>
      <c r="F9" s="152" t="s">
        <v>8</v>
      </c>
      <c r="G9" s="159" t="s">
        <v>9</v>
      </c>
      <c r="H9" s="155"/>
      <c r="I9" s="150" t="s">
        <v>15</v>
      </c>
      <c r="J9" s="150" t="s">
        <v>16</v>
      </c>
    </row>
    <row r="10" spans="1:10" ht="18.75" customHeight="1">
      <c r="A10" s="153"/>
      <c r="B10" s="153"/>
      <c r="C10" s="153"/>
      <c r="D10" s="153"/>
      <c r="E10" s="153"/>
      <c r="F10" s="153"/>
      <c r="G10" s="160"/>
      <c r="H10" s="156"/>
      <c r="I10" s="150"/>
      <c r="J10" s="150"/>
    </row>
    <row r="11" spans="1:10" ht="17.25" customHeight="1" thickBot="1">
      <c r="A11" s="38">
        <v>1</v>
      </c>
      <c r="B11" s="39">
        <v>2</v>
      </c>
      <c r="C11" s="38">
        <v>3</v>
      </c>
      <c r="D11" s="38">
        <v>4</v>
      </c>
      <c r="E11" s="38">
        <v>5</v>
      </c>
      <c r="F11" s="40">
        <v>6</v>
      </c>
      <c r="G11" s="41">
        <v>7</v>
      </c>
      <c r="H11" s="42">
        <v>8</v>
      </c>
      <c r="I11" s="43">
        <v>9</v>
      </c>
      <c r="J11" s="44">
        <v>10</v>
      </c>
    </row>
    <row r="12" spans="1:10" ht="22.5" customHeight="1" thickBot="1" thickTop="1">
      <c r="A12" s="48"/>
      <c r="B12" s="84" t="s">
        <v>22</v>
      </c>
      <c r="C12" s="45">
        <v>600</v>
      </c>
      <c r="D12" s="49"/>
      <c r="E12" s="48"/>
      <c r="F12" s="47">
        <f>SUM(F15+F17)</f>
        <v>0</v>
      </c>
      <c r="G12" s="47">
        <f>SUM(G15+G17)</f>
        <v>69425.15</v>
      </c>
      <c r="H12" s="98">
        <f>SUM(I12:J12)</f>
        <v>1217523.35</v>
      </c>
      <c r="I12" s="86">
        <v>600914.35</v>
      </c>
      <c r="J12" s="89">
        <v>616609</v>
      </c>
    </row>
    <row r="13" spans="1:10" ht="5.25" customHeight="1" thickTop="1">
      <c r="A13" s="90"/>
      <c r="B13" s="91"/>
      <c r="C13" s="90"/>
      <c r="D13" s="92"/>
      <c r="E13" s="90"/>
      <c r="F13" s="92"/>
      <c r="G13" s="93"/>
      <c r="H13" s="94"/>
      <c r="I13" s="95"/>
      <c r="J13" s="96"/>
    </row>
    <row r="14" spans="1:10" ht="18" customHeight="1">
      <c r="A14" s="51" t="s">
        <v>17</v>
      </c>
      <c r="B14" s="99" t="s">
        <v>28</v>
      </c>
      <c r="C14" s="100"/>
      <c r="D14" s="15">
        <v>60016</v>
      </c>
      <c r="E14" s="15"/>
      <c r="F14" s="54"/>
      <c r="G14" s="56"/>
      <c r="H14" s="65"/>
      <c r="I14" s="62"/>
      <c r="J14" s="56"/>
    </row>
    <row r="15" spans="1:10" ht="18" customHeight="1">
      <c r="A15" s="51"/>
      <c r="B15" s="111" t="s">
        <v>21</v>
      </c>
      <c r="C15" s="14"/>
      <c r="D15" s="52"/>
      <c r="E15" s="15">
        <v>4300</v>
      </c>
      <c r="F15" s="54"/>
      <c r="G15" s="53">
        <v>25425.15</v>
      </c>
      <c r="H15" s="65">
        <f>SUM(I15:J15)</f>
        <v>151474.85</v>
      </c>
      <c r="I15" s="53">
        <v>151474.85</v>
      </c>
      <c r="J15" s="56"/>
    </row>
    <row r="16" spans="1:10" ht="3" customHeight="1">
      <c r="A16" s="82"/>
      <c r="B16" s="99"/>
      <c r="C16" s="100"/>
      <c r="D16" s="15"/>
      <c r="E16" s="15"/>
      <c r="F16" s="83"/>
      <c r="G16" s="53"/>
      <c r="H16" s="65"/>
      <c r="I16" s="53"/>
      <c r="J16" s="101"/>
    </row>
    <row r="17" spans="1:10" ht="18" customHeight="1">
      <c r="A17" s="51" t="s">
        <v>20</v>
      </c>
      <c r="B17" s="99" t="s">
        <v>25</v>
      </c>
      <c r="C17" s="100"/>
      <c r="D17" s="15">
        <v>60016</v>
      </c>
      <c r="E17" s="15">
        <v>6050</v>
      </c>
      <c r="F17" s="118"/>
      <c r="G17" s="53">
        <v>44000</v>
      </c>
      <c r="H17" s="65">
        <f>SUM(I17:J17)</f>
        <v>72000</v>
      </c>
      <c r="I17" s="53"/>
      <c r="J17" s="56">
        <v>72000</v>
      </c>
    </row>
    <row r="18" spans="1:10" ht="18" customHeight="1">
      <c r="A18" s="82"/>
      <c r="B18" s="102" t="s">
        <v>23</v>
      </c>
      <c r="C18" s="100"/>
      <c r="D18" s="15"/>
      <c r="E18" s="15"/>
      <c r="F18" s="121"/>
      <c r="G18" s="53"/>
      <c r="H18" s="103">
        <f>SUM(I18:J18)</f>
        <v>25474</v>
      </c>
      <c r="I18" s="104"/>
      <c r="J18" s="122">
        <v>25474</v>
      </c>
    </row>
    <row r="19" spans="1:10" ht="3.75" customHeight="1" thickBot="1">
      <c r="A19" s="48"/>
      <c r="B19" s="134"/>
      <c r="C19" s="135"/>
      <c r="D19" s="105"/>
      <c r="E19" s="106"/>
      <c r="F19" s="136"/>
      <c r="G19" s="117"/>
      <c r="H19" s="137"/>
      <c r="I19" s="138"/>
      <c r="J19" s="139"/>
    </row>
    <row r="20" spans="1:10" ht="22.5" customHeight="1" thickBot="1" thickTop="1">
      <c r="A20" s="140"/>
      <c r="B20" s="142" t="s">
        <v>36</v>
      </c>
      <c r="C20" s="85">
        <v>700</v>
      </c>
      <c r="D20" s="32"/>
      <c r="E20" s="28"/>
      <c r="F20" s="146">
        <f>SUM(F22)</f>
        <v>4500</v>
      </c>
      <c r="G20" s="141"/>
      <c r="H20" s="80">
        <f>SUM(I20:J20)</f>
        <v>146500</v>
      </c>
      <c r="I20" s="79">
        <v>105000</v>
      </c>
      <c r="J20" s="47">
        <v>41500</v>
      </c>
    </row>
    <row r="21" spans="1:10" ht="5.25" customHeight="1" thickTop="1">
      <c r="A21" s="82"/>
      <c r="B21" s="132"/>
      <c r="C21" s="100"/>
      <c r="D21" s="78"/>
      <c r="E21" s="15"/>
      <c r="F21" s="133"/>
      <c r="G21" s="53"/>
      <c r="H21" s="103"/>
      <c r="I21" s="104"/>
      <c r="J21" s="122"/>
    </row>
    <row r="22" spans="1:10" ht="18" customHeight="1">
      <c r="A22" s="51" t="s">
        <v>17</v>
      </c>
      <c r="B22" s="143" t="s">
        <v>37</v>
      </c>
      <c r="C22" s="14"/>
      <c r="D22" s="78">
        <v>70005</v>
      </c>
      <c r="E22" s="144">
        <v>6050</v>
      </c>
      <c r="F22" s="145">
        <v>4500</v>
      </c>
      <c r="G22" s="53"/>
      <c r="H22" s="65">
        <f>SUM(I22:J22)</f>
        <v>41500</v>
      </c>
      <c r="I22" s="104"/>
      <c r="J22" s="56">
        <v>41500</v>
      </c>
    </row>
    <row r="23" spans="1:10" ht="5.25" customHeight="1" thickBot="1">
      <c r="A23" s="120"/>
      <c r="B23" s="108"/>
      <c r="C23" s="109"/>
      <c r="D23" s="110"/>
      <c r="E23" s="106"/>
      <c r="F23" s="64"/>
      <c r="G23" s="64"/>
      <c r="H23" s="123"/>
      <c r="I23" s="81"/>
      <c r="J23" s="50"/>
    </row>
    <row r="24" spans="1:10" ht="22.5" customHeight="1" thickBot="1" thickTop="1">
      <c r="A24" s="48"/>
      <c r="B24" s="84" t="s">
        <v>34</v>
      </c>
      <c r="C24" s="85">
        <v>758</v>
      </c>
      <c r="D24" s="124"/>
      <c r="E24" s="48"/>
      <c r="F24" s="49"/>
      <c r="G24" s="88">
        <f>SUM(G26+G29)</f>
        <v>73171.28</v>
      </c>
      <c r="H24" s="87">
        <f>SUM(I24:J24)</f>
        <v>0</v>
      </c>
      <c r="I24" s="88">
        <v>0</v>
      </c>
      <c r="J24" s="50"/>
    </row>
    <row r="25" spans="1:10" ht="5.25" customHeight="1" thickTop="1">
      <c r="A25" s="90"/>
      <c r="B25" s="91"/>
      <c r="C25" s="90"/>
      <c r="D25" s="92"/>
      <c r="E25" s="90"/>
      <c r="F25" s="92"/>
      <c r="G25" s="93"/>
      <c r="H25" s="126"/>
      <c r="I25" s="95"/>
      <c r="J25" s="96"/>
    </row>
    <row r="26" spans="1:10" ht="18" customHeight="1">
      <c r="A26" s="51" t="s">
        <v>17</v>
      </c>
      <c r="B26" s="97" t="s">
        <v>29</v>
      </c>
      <c r="C26" s="125"/>
      <c r="D26" s="127">
        <v>75818</v>
      </c>
      <c r="E26" s="51">
        <v>4810</v>
      </c>
      <c r="F26" s="125"/>
      <c r="G26" s="53">
        <v>52554.78</v>
      </c>
      <c r="H26" s="65">
        <f>SUM(I26:J26)</f>
        <v>0</v>
      </c>
      <c r="I26" s="53">
        <v>0</v>
      </c>
      <c r="J26" s="101"/>
    </row>
    <row r="27" spans="1:10" ht="4.5" customHeight="1">
      <c r="A27" s="51"/>
      <c r="B27" s="97"/>
      <c r="C27" s="125"/>
      <c r="D27" s="107"/>
      <c r="E27" s="51"/>
      <c r="F27" s="125"/>
      <c r="G27" s="53"/>
      <c r="H27" s="65"/>
      <c r="I27" s="53"/>
      <c r="J27" s="101"/>
    </row>
    <row r="28" spans="1:10" ht="18" customHeight="1">
      <c r="A28" s="51" t="s">
        <v>20</v>
      </c>
      <c r="B28" s="131" t="s">
        <v>32</v>
      </c>
      <c r="C28" s="125"/>
      <c r="D28" s="107"/>
      <c r="E28" s="51"/>
      <c r="F28" s="125"/>
      <c r="G28" s="53"/>
      <c r="H28" s="65"/>
      <c r="I28" s="53"/>
      <c r="J28" s="101"/>
    </row>
    <row r="29" spans="1:10" ht="18" customHeight="1">
      <c r="A29" s="51"/>
      <c r="B29" s="131" t="s">
        <v>33</v>
      </c>
      <c r="C29" s="15"/>
      <c r="D29" s="15">
        <v>75818</v>
      </c>
      <c r="E29" s="15">
        <v>4810</v>
      </c>
      <c r="F29" s="125"/>
      <c r="G29" s="53">
        <v>20616.5</v>
      </c>
      <c r="H29" s="65">
        <f>SUM(I29:J29)</f>
        <v>0</v>
      </c>
      <c r="I29" s="53">
        <v>0</v>
      </c>
      <c r="J29" s="101"/>
    </row>
    <row r="30" spans="1:10" ht="3.75" customHeight="1" thickBot="1">
      <c r="A30" s="48"/>
      <c r="B30" s="112"/>
      <c r="C30" s="113"/>
      <c r="D30" s="114"/>
      <c r="E30" s="106"/>
      <c r="F30" s="115"/>
      <c r="G30" s="117"/>
      <c r="H30" s="116"/>
      <c r="I30" s="117"/>
      <c r="J30" s="50"/>
    </row>
    <row r="31" spans="1:10" ht="22.5" customHeight="1" thickBot="1" thickTop="1">
      <c r="A31" s="48"/>
      <c r="B31" s="128" t="s">
        <v>30</v>
      </c>
      <c r="C31" s="45">
        <v>852</v>
      </c>
      <c r="D31" s="32"/>
      <c r="E31" s="28"/>
      <c r="F31" s="47">
        <f>SUM(F33)</f>
        <v>0</v>
      </c>
      <c r="G31" s="47">
        <f>SUM(G33+G36)</f>
        <v>42527.57</v>
      </c>
      <c r="H31" s="80">
        <f>SUM(I31:J31)</f>
        <v>4214293.54</v>
      </c>
      <c r="I31" s="79">
        <v>4214293.54</v>
      </c>
      <c r="J31" s="47"/>
    </row>
    <row r="32" spans="1:10" ht="5.25" customHeight="1" thickTop="1">
      <c r="A32" s="82"/>
      <c r="B32" s="77"/>
      <c r="C32" s="15"/>
      <c r="D32" s="78"/>
      <c r="E32" s="15"/>
      <c r="F32" s="16"/>
      <c r="G32" s="53"/>
      <c r="H32" s="65"/>
      <c r="I32" s="53"/>
      <c r="J32" s="56"/>
    </row>
    <row r="33" spans="1:10" ht="18.75" customHeight="1">
      <c r="A33" s="51" t="s">
        <v>17</v>
      </c>
      <c r="B33" s="129" t="s">
        <v>31</v>
      </c>
      <c r="C33" s="14"/>
      <c r="D33" s="78">
        <v>85202</v>
      </c>
      <c r="E33" s="15">
        <v>4330</v>
      </c>
      <c r="F33" s="54"/>
      <c r="G33" s="56">
        <v>33000</v>
      </c>
      <c r="H33" s="65">
        <f>SUM(I33:J33)</f>
        <v>169336</v>
      </c>
      <c r="I33" s="53">
        <v>169336</v>
      </c>
      <c r="J33" s="55"/>
    </row>
    <row r="34" spans="1:10" ht="4.5" customHeight="1">
      <c r="A34" s="51"/>
      <c r="B34" s="147"/>
      <c r="C34" s="14"/>
      <c r="D34" s="78"/>
      <c r="E34" s="15"/>
      <c r="F34" s="54"/>
      <c r="G34" s="53"/>
      <c r="H34" s="65"/>
      <c r="I34" s="53"/>
      <c r="J34" s="55"/>
    </row>
    <row r="35" spans="1:10" ht="18.75" customHeight="1">
      <c r="A35" s="51" t="s">
        <v>20</v>
      </c>
      <c r="B35" s="147" t="s">
        <v>38</v>
      </c>
      <c r="C35" s="14"/>
      <c r="D35" s="78"/>
      <c r="E35" s="15"/>
      <c r="F35" s="54"/>
      <c r="G35" s="53"/>
      <c r="H35" s="65"/>
      <c r="I35" s="53"/>
      <c r="J35" s="55"/>
    </row>
    <row r="36" spans="1:10" ht="18.75" customHeight="1">
      <c r="A36" s="51"/>
      <c r="B36" s="147" t="s">
        <v>39</v>
      </c>
      <c r="C36" s="14"/>
      <c r="D36" s="78">
        <v>85295</v>
      </c>
      <c r="E36" s="15"/>
      <c r="F36" s="54"/>
      <c r="G36" s="62">
        <f>SUM(G37:G38)</f>
        <v>9527.570000000002</v>
      </c>
      <c r="H36" s="148">
        <f>SUM(I36)</f>
        <v>150472.43</v>
      </c>
      <c r="I36" s="62">
        <v>150472.43</v>
      </c>
      <c r="J36" s="55"/>
    </row>
    <row r="37" spans="1:10" ht="18.75" customHeight="1">
      <c r="A37" s="51"/>
      <c r="B37" s="111" t="s">
        <v>40</v>
      </c>
      <c r="C37" s="14"/>
      <c r="D37" s="78"/>
      <c r="E37" s="15">
        <v>4307</v>
      </c>
      <c r="F37" s="54"/>
      <c r="G37" s="53">
        <v>9048.53</v>
      </c>
      <c r="H37" s="65">
        <f>SUM(I37)</f>
        <v>58903.28</v>
      </c>
      <c r="I37" s="53">
        <v>58903.28</v>
      </c>
      <c r="J37" s="55"/>
    </row>
    <row r="38" spans="1:10" ht="18.75" customHeight="1">
      <c r="A38" s="51"/>
      <c r="B38" s="111" t="s">
        <v>41</v>
      </c>
      <c r="C38" s="14"/>
      <c r="D38" s="78"/>
      <c r="E38" s="15">
        <v>4309</v>
      </c>
      <c r="F38" s="54"/>
      <c r="G38" s="53">
        <v>479.04</v>
      </c>
      <c r="H38" s="65">
        <f>SUM(I38)</f>
        <v>3118.4</v>
      </c>
      <c r="I38" s="53">
        <v>3118.4</v>
      </c>
      <c r="J38" s="55"/>
    </row>
    <row r="39" spans="1:10" ht="7.5" customHeight="1" thickBot="1">
      <c r="A39" s="48"/>
      <c r="B39" s="130"/>
      <c r="C39" s="113"/>
      <c r="D39" s="105"/>
      <c r="E39" s="106"/>
      <c r="F39" s="115"/>
      <c r="G39" s="117"/>
      <c r="H39" s="116"/>
      <c r="I39" s="117"/>
      <c r="J39" s="119"/>
    </row>
    <row r="40" spans="1:10" ht="23.25" customHeight="1" thickTop="1">
      <c r="A40" s="34"/>
      <c r="B40" s="18" t="s">
        <v>11</v>
      </c>
      <c r="C40" s="23"/>
      <c r="D40" s="24"/>
      <c r="E40" s="25"/>
      <c r="F40" s="37">
        <f>SUM(F31+F12+F24+F20)</f>
        <v>4500</v>
      </c>
      <c r="G40" s="37">
        <f>SUM(G31+G12+G24+G20)</f>
        <v>185124</v>
      </c>
      <c r="H40" s="26"/>
      <c r="J40" s="33"/>
    </row>
    <row r="41" spans="1:10" ht="22.5" customHeight="1">
      <c r="A41" s="57"/>
      <c r="B41" s="75" t="s">
        <v>12</v>
      </c>
      <c r="C41" s="23"/>
      <c r="D41" s="24"/>
      <c r="E41" s="25"/>
      <c r="F41" s="59">
        <f>SUM(F26+F29+F33+F15)</f>
        <v>0</v>
      </c>
      <c r="G41" s="59">
        <f>SUM(G26+G29+G33+G15+G36)</f>
        <v>141124</v>
      </c>
      <c r="H41" s="26"/>
      <c r="I41" s="4"/>
      <c r="J41" s="58"/>
    </row>
    <row r="42" spans="1:10" ht="22.5" customHeight="1" thickBot="1">
      <c r="A42" s="67"/>
      <c r="B42" s="76" t="s">
        <v>26</v>
      </c>
      <c r="C42" s="68"/>
      <c r="D42" s="69"/>
      <c r="E42" s="63"/>
      <c r="F42" s="70">
        <f>SUM(F17+F22)</f>
        <v>4500</v>
      </c>
      <c r="G42" s="70">
        <f>SUM(G17)</f>
        <v>44000</v>
      </c>
      <c r="H42" s="71"/>
      <c r="I42" s="72"/>
      <c r="J42" s="73"/>
    </row>
    <row r="43" spans="1:10" ht="23.25" customHeight="1" thickTop="1">
      <c r="A43" s="57"/>
      <c r="B43" s="60" t="s">
        <v>18</v>
      </c>
      <c r="C43" s="23"/>
      <c r="D43" s="24"/>
      <c r="E43" s="25"/>
      <c r="F43" s="74"/>
      <c r="G43" s="37">
        <f>SUM(G40-F40)</f>
        <v>180624</v>
      </c>
      <c r="H43" s="26"/>
      <c r="J43" s="58"/>
    </row>
    <row r="44" spans="1:10" ht="21" customHeight="1">
      <c r="A44" s="57"/>
      <c r="B44" s="75" t="s">
        <v>12</v>
      </c>
      <c r="C44" s="23"/>
      <c r="D44" s="24"/>
      <c r="E44" s="25"/>
      <c r="F44" s="74"/>
      <c r="G44" s="59">
        <f>SUM(G41-F41)</f>
        <v>141124</v>
      </c>
      <c r="H44" s="26"/>
      <c r="J44" s="58"/>
    </row>
    <row r="45" spans="1:10" ht="22.5" customHeight="1" thickBot="1">
      <c r="A45" s="57"/>
      <c r="B45" s="76" t="s">
        <v>26</v>
      </c>
      <c r="C45" s="23"/>
      <c r="D45" s="24"/>
      <c r="E45" s="25"/>
      <c r="F45" s="66"/>
      <c r="G45" s="59">
        <f>SUM(G42-F42)</f>
        <v>39500</v>
      </c>
      <c r="H45" s="26"/>
      <c r="J45" s="58"/>
    </row>
    <row r="46" spans="1:10" ht="25.5" customHeight="1" thickBot="1" thickTop="1">
      <c r="A46" s="35"/>
      <c r="B46" s="30" t="s">
        <v>13</v>
      </c>
      <c r="C46" s="27"/>
      <c r="D46" s="31"/>
      <c r="E46" s="28"/>
      <c r="F46" s="32"/>
      <c r="G46" s="29"/>
      <c r="H46" s="22">
        <f>SUM(I46:J46)</f>
        <v>21857282.63</v>
      </c>
      <c r="I46" s="36">
        <v>20787032.23</v>
      </c>
      <c r="J46" s="61">
        <v>1070250.4</v>
      </c>
    </row>
    <row r="47" spans="1:8" ht="12.75" customHeight="1" thickTop="1">
      <c r="A47" s="13"/>
      <c r="B47" s="17"/>
      <c r="C47" s="19"/>
      <c r="D47" s="13"/>
      <c r="E47" s="13"/>
      <c r="F47" s="13"/>
      <c r="G47" s="13"/>
      <c r="H47" s="20"/>
    </row>
    <row r="48" spans="1:8" ht="12.75" customHeight="1">
      <c r="A48" s="2"/>
      <c r="B48" s="4"/>
      <c r="C48" s="3"/>
      <c r="D48" s="2"/>
      <c r="E48" s="2"/>
      <c r="F48" s="2"/>
      <c r="G48" s="2"/>
      <c r="H48" s="9"/>
    </row>
    <row r="49" spans="1:8" ht="12.75" customHeight="1">
      <c r="A49" s="3"/>
      <c r="B49" s="4"/>
      <c r="C49" s="4"/>
      <c r="D49" s="4"/>
      <c r="E49" s="4"/>
      <c r="F49" s="4"/>
      <c r="G49" s="4"/>
      <c r="H49" s="10"/>
    </row>
    <row r="50" spans="1:8" ht="34.5" customHeight="1">
      <c r="A50" s="4"/>
      <c r="B50" s="11"/>
      <c r="C50" s="11"/>
      <c r="D50" s="11"/>
      <c r="E50" s="11"/>
      <c r="F50" s="11"/>
      <c r="G50" s="11"/>
      <c r="H50" s="12"/>
    </row>
    <row r="51" spans="1:8" ht="12.75" customHeight="1">
      <c r="A51" s="4"/>
      <c r="H51" s="7"/>
    </row>
    <row r="52" spans="1:8" ht="12.75" customHeight="1">
      <c r="A52" s="5"/>
      <c r="B52" s="5"/>
      <c r="C52" s="5"/>
      <c r="D52" s="5"/>
      <c r="E52" s="5"/>
      <c r="F52" s="5"/>
      <c r="G52" s="5"/>
      <c r="H52" s="8"/>
    </row>
    <row r="53" spans="1:8" ht="12.75" customHeight="1">
      <c r="A53" s="6"/>
      <c r="B53" s="5"/>
      <c r="C53" s="5"/>
      <c r="D53" s="5"/>
      <c r="E53" s="5"/>
      <c r="F53" s="5"/>
      <c r="G53" s="5"/>
      <c r="H53" s="8"/>
    </row>
    <row r="54" spans="1:8" ht="12.75" customHeight="1">
      <c r="A54" s="5"/>
      <c r="B54" s="5"/>
      <c r="C54" s="5"/>
      <c r="D54" s="5"/>
      <c r="E54" s="5"/>
      <c r="F54" s="5"/>
      <c r="G54" s="5"/>
      <c r="H54" s="8"/>
    </row>
    <row r="55" spans="1:8" ht="12.75" customHeight="1">
      <c r="A55" s="5"/>
      <c r="B55" s="5"/>
      <c r="C55" s="5"/>
      <c r="D55" s="5"/>
      <c r="E55" s="5"/>
      <c r="F55" s="5"/>
      <c r="G55" s="5"/>
      <c r="H55" s="8"/>
    </row>
    <row r="56" spans="1:8" ht="12.75" customHeight="1">
      <c r="A56" s="5"/>
      <c r="B56" s="5"/>
      <c r="C56" s="5"/>
      <c r="D56" s="5"/>
      <c r="E56" s="5"/>
      <c r="F56" s="5"/>
      <c r="G56" s="5"/>
      <c r="H56" s="6"/>
    </row>
    <row r="57" spans="1:8" ht="12.75" customHeight="1">
      <c r="A57" s="5"/>
      <c r="B57" s="5"/>
      <c r="C57" s="5"/>
      <c r="D57" s="5"/>
      <c r="E57" s="5"/>
      <c r="F57" s="5"/>
      <c r="G57" s="5"/>
      <c r="H57" s="5"/>
    </row>
    <row r="58" spans="1:8" ht="12.75" customHeight="1">
      <c r="A58" s="6"/>
      <c r="B58" s="5"/>
      <c r="C58" s="5"/>
      <c r="D58" s="5"/>
      <c r="E58" s="5"/>
      <c r="F58" s="5"/>
      <c r="G58" s="5"/>
      <c r="H58" s="6"/>
    </row>
    <row r="59" spans="1:8" ht="12.75" customHeight="1">
      <c r="A59" s="4"/>
      <c r="B59" s="4"/>
      <c r="C59" s="4"/>
      <c r="D59" s="4"/>
      <c r="E59" s="4"/>
      <c r="F59" s="4"/>
      <c r="G59" s="4"/>
      <c r="H59" s="4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45" customHeight="1"/>
  </sheetData>
  <sheetProtection/>
  <mergeCells count="13">
    <mergeCell ref="B8:B10"/>
    <mergeCell ref="E9:E10"/>
    <mergeCell ref="C8:E8"/>
    <mergeCell ref="I8:J8"/>
    <mergeCell ref="I9:I10"/>
    <mergeCell ref="J9:J10"/>
    <mergeCell ref="A8:A10"/>
    <mergeCell ref="H8:H10"/>
    <mergeCell ref="F8:G8"/>
    <mergeCell ref="F9:F10"/>
    <mergeCell ref="G9:G10"/>
    <mergeCell ref="C9:C10"/>
    <mergeCell ref="D9:D10"/>
  </mergeCells>
  <printOptions horizontalCentered="1"/>
  <pageMargins left="0.4724409448818898" right="0.4724409448818898" top="0.31496062992125984" bottom="0.31496062992125984" header="0.2362204724409449" footer="0.11811023622047245"/>
  <pageSetup firstPageNumber="1" useFirstPageNumber="1" fitToWidth="6" horizontalDpi="600" verticalDpi="600" orientation="landscape" paperSize="9" scale="80" r:id="rId1"/>
  <headerFooter alignWithMargins="0">
    <oddFooter>&amp;CStrona &amp;P z &amp;N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2014-01-03T13:18:20Z</cp:lastPrinted>
  <dcterms:created xsi:type="dcterms:W3CDTF">2002-12-02T12:05:31Z</dcterms:created>
  <dcterms:modified xsi:type="dcterms:W3CDTF">2014-01-03T13:24:43Z</dcterms:modified>
  <cp:category/>
  <cp:version/>
  <cp:contentType/>
  <cp:contentStatus/>
</cp:coreProperties>
</file>