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'Arkusz1'!$A$1:$L$82</definedName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<sst xmlns="http://schemas.openxmlformats.org/spreadsheetml/2006/main" count="113" uniqueCount="85">
  <si>
    <t>Nazwa zadania</t>
  </si>
  <si>
    <t>koszt zadania</t>
  </si>
  <si>
    <t>źródła finansowania</t>
  </si>
  <si>
    <t>dz</t>
  </si>
  <si>
    <t>rdz</t>
  </si>
  <si>
    <t>ogółem</t>
  </si>
  <si>
    <t>§</t>
  </si>
  <si>
    <t>Limit nakładów w latach :</t>
  </si>
  <si>
    <t>Planowany</t>
  </si>
  <si>
    <t>Klasyfikacja</t>
  </si>
  <si>
    <t>Zmiana</t>
  </si>
  <si>
    <t>zwiększenie</t>
  </si>
  <si>
    <t>zmniejszenie</t>
  </si>
  <si>
    <t>Poz.</t>
  </si>
  <si>
    <t>RAZEM WYDATKI MAJĄTKOWE</t>
  </si>
  <si>
    <t>RAZEM ZWIĘKSZENIA I ZMNIEJSZENIA</t>
  </si>
  <si>
    <t>1.</t>
  </si>
  <si>
    <t>2.</t>
  </si>
  <si>
    <t>TRANSPORT I ŁĄCZNOŚĆ</t>
  </si>
  <si>
    <t>Rodzaj*</t>
  </si>
  <si>
    <t>K</t>
  </si>
  <si>
    <t>2013 i lata wcześniejsze</t>
  </si>
  <si>
    <t>KULTURA FIZYCZNA</t>
  </si>
  <si>
    <t>- środki własne</t>
  </si>
  <si>
    <t xml:space="preserve">Odnowa centrum miejscowości Golesze Duże poprzez budowę ciągów </t>
  </si>
  <si>
    <t>chodnikowych i oświetlenia (operacja finansowana z udziałem środków</t>
  </si>
  <si>
    <t>z PROW na lata 2007 - 2013)</t>
  </si>
  <si>
    <t>3.</t>
  </si>
  <si>
    <t>Wykonanie nakładki asfaltowej drogi w Psarach Starych</t>
  </si>
  <si>
    <t>Budowa chodników w Proszeniu, Polichnie i Wolborzu ul. Sportowa</t>
  </si>
  <si>
    <t>OŚWIATA I WYCHOWANIE</t>
  </si>
  <si>
    <t>Remont świetlicy i sal lekcyjnych w budynku Szkoły Podstawowej</t>
  </si>
  <si>
    <t>w Goleszach Dużych</t>
  </si>
  <si>
    <t>4.</t>
  </si>
  <si>
    <t>N</t>
  </si>
  <si>
    <t>GOSPODARKA KOMUNALNA I OCHRONA ŚRODOWISKA</t>
  </si>
  <si>
    <t>Dotacja na budowę przydomowych oczyszczalni ścieków</t>
  </si>
  <si>
    <t>5.</t>
  </si>
  <si>
    <t>D</t>
  </si>
  <si>
    <t>Zakup kosiarki samobieżnej</t>
  </si>
  <si>
    <t>7.</t>
  </si>
  <si>
    <t xml:space="preserve">Monitoring wielofunkcyjnego boiska sportowego w Komornikach </t>
  </si>
  <si>
    <t>6.</t>
  </si>
  <si>
    <t>8.</t>
  </si>
  <si>
    <t xml:space="preserve">Budowa wielofunkcyjnego boiska sportowego w miejscowości </t>
  </si>
  <si>
    <t>Komorniki (operacja finansowana z udziałem środków z PROW</t>
  </si>
  <si>
    <t>na lata 2007 - 2013)</t>
  </si>
  <si>
    <t>- dofinansowanie z Funduszu Rozwoju Kultury Fizycznej</t>
  </si>
  <si>
    <t>Modernizacja drogi dojazdowej do pól w Żywocinie</t>
  </si>
  <si>
    <t>- dofinansowanie z Województwa Łódzkiego</t>
  </si>
  <si>
    <t>9.</t>
  </si>
  <si>
    <t>10.</t>
  </si>
  <si>
    <t>Budowa wodociągu w Żywocinie (Noworybie)</t>
  </si>
  <si>
    <t>010</t>
  </si>
  <si>
    <t>01010</t>
  </si>
  <si>
    <t>ROLNICTWO I ŁOWIECTWO</t>
  </si>
  <si>
    <t xml:space="preserve">Budowa rozdzielczej sieci wodociągowej w zlewni bezpośredniej </t>
  </si>
  <si>
    <t xml:space="preserve">Zbiornika Sulejowskiego w miejscowościach: Adamów, Leonów, </t>
  </si>
  <si>
    <t>Lubiaszów Stary, Swolszewice Duże - Etap I Adamów</t>
  </si>
  <si>
    <t>11.</t>
  </si>
  <si>
    <t>12.</t>
  </si>
  <si>
    <t>13.</t>
  </si>
  <si>
    <t>Budowa wodociągu na ul. Sportowej w Wolborzu</t>
  </si>
  <si>
    <t>Lubiaszów Stary, Swolszewice Duże - Etap II Leonów, Lubiaszów Stary</t>
  </si>
  <si>
    <t>OCHRONA ZDROWIA</t>
  </si>
  <si>
    <t>14.</t>
  </si>
  <si>
    <t>15.</t>
  </si>
  <si>
    <t>Lubiaszów Stary, Swolszewice Duże</t>
  </si>
  <si>
    <t>16.</t>
  </si>
  <si>
    <t>SALDO (zwiększenie)</t>
  </si>
  <si>
    <t>Dotacja celowa dla Powiatu Piotrkowskiego na zadanie "Przebudowa</t>
  </si>
  <si>
    <t xml:space="preserve">dróg powiatowych Nr 1536E i Nr 1531E na odcinku Moszczenica </t>
  </si>
  <si>
    <t>- Młynary - Wolbórz"</t>
  </si>
  <si>
    <t>Swolszewice Duże</t>
  </si>
  <si>
    <t>- dofinansowanie PROW</t>
  </si>
  <si>
    <t>N -</t>
  </si>
  <si>
    <t>D -</t>
  </si>
  <si>
    <t>K -</t>
  </si>
  <si>
    <t>2 074 120,00 zł</t>
  </si>
  <si>
    <t>1 418 932,00 zł</t>
  </si>
  <si>
    <t xml:space="preserve">   241 250,00 zł</t>
  </si>
  <si>
    <t xml:space="preserve">Adaptacja pomieszczeń na utworzenie świetlicy środowiskowej oraz </t>
  </si>
  <si>
    <t xml:space="preserve">dofinansowanie remontu pomieszczeń Stowarzyszenia Trzeźwości </t>
  </si>
  <si>
    <t>"Dobry Dzień"</t>
  </si>
  <si>
    <t>WYKAZ ZADAŃ INWESTYCYJNYCH ORAZ LIMIT WYDATKÓW NA WIELOLETNIE PROGRAMY INWESTYCYJNE  W LATACH 2013 - 2015 - Załącznik Nr 4 do Uchwały Nr XLVI/358/2014 Rady Miejskiej w Wolborzu z dnia 28 sierpnia 2014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</si>
</sst>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0000.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  <numFmt numFmtId="173" formatCode="#,##0.00_ ;\-#,##0.00\ "/>
  </numFmts>
  <fonts count="32"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 val="singleAccounting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42" applyNumberFormat="1" applyFont="1" applyBorder="1" applyAlignment="1" applyProtection="1">
      <alignment horizontal="center" vertical="center"/>
      <protection locked="0"/>
    </xf>
    <xf numFmtId="0" fontId="3" fillId="0" borderId="12" xfId="42" applyNumberFormat="1" applyFont="1" applyBorder="1" applyAlignment="1" applyProtection="1">
      <alignment horizontal="center" vertical="center"/>
      <protection locked="0"/>
    </xf>
    <xf numFmtId="0" fontId="3" fillId="0" borderId="13" xfId="42" applyNumberFormat="1" applyFont="1" applyBorder="1" applyAlignment="1" applyProtection="1">
      <alignment horizontal="center" vertical="center"/>
      <protection locked="0"/>
    </xf>
    <xf numFmtId="0" fontId="3" fillId="0" borderId="0" xfId="42" applyNumberFormat="1" applyFont="1" applyBorder="1" applyAlignment="1" applyProtection="1">
      <alignment horizontal="center" vertical="center"/>
      <protection locked="0"/>
    </xf>
    <xf numFmtId="0" fontId="3" fillId="0" borderId="11" xfId="42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/>
    </xf>
    <xf numFmtId="43" fontId="2" fillId="0" borderId="12" xfId="42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3" fillId="0" borderId="12" xfId="42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43" fontId="3" fillId="0" borderId="11" xfId="42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2" fillId="0" borderId="12" xfId="0" applyNumberFormat="1" applyFont="1" applyBorder="1" applyAlignment="1">
      <alignment horizontal="left" vertical="center"/>
    </xf>
    <xf numFmtId="43" fontId="2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3" fillId="0" borderId="19" xfId="42" applyNumberFormat="1" applyFont="1" applyBorder="1" applyAlignment="1">
      <alignment horizontal="right" vertical="center"/>
    </xf>
    <xf numFmtId="43" fontId="3" fillId="0" borderId="16" xfId="42" applyNumberFormat="1" applyFont="1" applyBorder="1" applyAlignment="1">
      <alignment horizontal="right" vertical="center"/>
    </xf>
    <xf numFmtId="43" fontId="3" fillId="0" borderId="20" xfId="42" applyNumberFormat="1" applyFont="1" applyBorder="1" applyAlignment="1">
      <alignment horizontal="right" vertical="center"/>
    </xf>
    <xf numFmtId="43" fontId="2" fillId="0" borderId="16" xfId="42" applyNumberFormat="1" applyFont="1" applyBorder="1" applyAlignment="1">
      <alignment vertical="center"/>
    </xf>
    <xf numFmtId="43" fontId="2" fillId="0" borderId="11" xfId="42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42" applyNumberFormat="1" applyFont="1" applyBorder="1" applyAlignment="1" applyProtection="1">
      <alignment horizontal="center" vertical="center"/>
      <protection locked="0"/>
    </xf>
    <xf numFmtId="0" fontId="3" fillId="0" borderId="21" xfId="42" applyNumberFormat="1" applyFont="1" applyBorder="1" applyAlignment="1" applyProtection="1">
      <alignment horizontal="center" vertical="center"/>
      <protection locked="0"/>
    </xf>
    <xf numFmtId="43" fontId="3" fillId="0" borderId="0" xfId="42" applyFont="1" applyBorder="1" applyAlignment="1">
      <alignment horizontal="center" vertical="center"/>
    </xf>
    <xf numFmtId="43" fontId="3" fillId="0" borderId="0" xfId="42" applyNumberFormat="1" applyFont="1" applyBorder="1" applyAlignment="1">
      <alignment vertical="center"/>
    </xf>
    <xf numFmtId="0" fontId="0" fillId="0" borderId="11" xfId="0" applyBorder="1" applyAlignment="1">
      <alignment/>
    </xf>
    <xf numFmtId="1" fontId="2" fillId="0" borderId="17" xfId="0" applyNumberFormat="1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3" fontId="27" fillId="0" borderId="17" xfId="42" applyFont="1" applyBorder="1" applyAlignment="1">
      <alignment horizontal="center" vertical="center"/>
    </xf>
    <xf numFmtId="43" fontId="27" fillId="0" borderId="12" xfId="42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3" fontId="3" fillId="0" borderId="11" xfId="42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49" fontId="3" fillId="0" borderId="11" xfId="51" applyNumberFormat="1" applyFont="1" applyBorder="1" applyAlignment="1">
      <alignment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7" xfId="51" applyFont="1" applyBorder="1" applyAlignment="1">
      <alignment horizontal="center" vertical="center"/>
      <protection/>
    </xf>
    <xf numFmtId="43" fontId="3" fillId="0" borderId="0" xfId="42" applyNumberFormat="1" applyFont="1" applyAlignment="1">
      <alignment vertical="center"/>
    </xf>
    <xf numFmtId="43" fontId="8" fillId="0" borderId="11" xfId="42" applyFont="1" applyBorder="1" applyAlignment="1" applyProtection="1">
      <alignment horizontal="center" vertical="center"/>
      <protection locked="0"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3" fontId="8" fillId="0" borderId="0" xfId="42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42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43" fontId="8" fillId="0" borderId="17" xfId="42" applyFont="1" applyBorder="1" applyAlignment="1">
      <alignment horizontal="center" vertical="center"/>
    </xf>
    <xf numFmtId="43" fontId="8" fillId="0" borderId="11" xfId="42" applyFont="1" applyBorder="1" applyAlignment="1">
      <alignment horizontal="center" vertical="center"/>
    </xf>
    <xf numFmtId="43" fontId="8" fillId="0" borderId="17" xfId="42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17" xfId="42" applyFont="1" applyBorder="1" applyAlignment="1" applyProtection="1">
      <alignment horizontal="center" vertical="center"/>
      <protection locked="0"/>
    </xf>
    <xf numFmtId="0" fontId="3" fillId="0" borderId="0" xfId="51" applyFont="1" applyBorder="1" applyAlignment="1">
      <alignment vertical="center"/>
      <protection/>
    </xf>
    <xf numFmtId="164" fontId="2" fillId="0" borderId="1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left" vertical="center"/>
    </xf>
    <xf numFmtId="43" fontId="3" fillId="0" borderId="11" xfId="42" applyNumberFormat="1" applyFont="1" applyBorder="1" applyAlignment="1">
      <alignment vertical="center"/>
    </xf>
    <xf numFmtId="0" fontId="2" fillId="0" borderId="22" xfId="51" applyFont="1" applyBorder="1" applyAlignment="1">
      <alignment horizontal="center" vertical="center"/>
      <protection/>
    </xf>
    <xf numFmtId="0" fontId="27" fillId="0" borderId="11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vertical="center"/>
      <protection/>
    </xf>
    <xf numFmtId="0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3" fontId="29" fillId="0" borderId="0" xfId="42" applyFont="1" applyBorder="1" applyAlignment="1">
      <alignment horizontal="center" vertical="center"/>
    </xf>
    <xf numFmtId="43" fontId="29" fillId="0" borderId="11" xfId="42" applyFont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43" fontId="8" fillId="0" borderId="17" xfId="42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3" fontId="3" fillId="0" borderId="13" xfId="42" applyFont="1" applyBorder="1" applyAlignment="1">
      <alignment horizontal="center" vertical="center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2" fillId="0" borderId="12" xfId="42" applyNumberFormat="1" applyFont="1" applyBorder="1" applyAlignment="1">
      <alignment horizontal="center" vertical="center"/>
    </xf>
    <xf numFmtId="43" fontId="3" fillId="0" borderId="14" xfId="42" applyNumberFormat="1" applyFont="1" applyBorder="1" applyAlignment="1">
      <alignment horizontal="right" vertical="center"/>
    </xf>
    <xf numFmtId="43" fontId="3" fillId="0" borderId="13" xfId="42" applyNumberFormat="1" applyFont="1" applyBorder="1" applyAlignment="1">
      <alignment horizontal="right" vertical="center"/>
    </xf>
    <xf numFmtId="43" fontId="3" fillId="0" borderId="22" xfId="42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3" fontId="3" fillId="0" borderId="17" xfId="42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3" fontId="3" fillId="0" borderId="22" xfId="42" applyFont="1" applyFill="1" applyBorder="1" applyAlignment="1">
      <alignment horizontal="center" vertical="center"/>
    </xf>
    <xf numFmtId="43" fontId="3" fillId="0" borderId="17" xfId="42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/>
    </xf>
    <xf numFmtId="43" fontId="3" fillId="0" borderId="12" xfId="42" applyFont="1" applyBorder="1" applyAlignment="1" applyProtection="1">
      <alignment horizontal="center" vertical="center"/>
      <protection locked="0"/>
    </xf>
    <xf numFmtId="43" fontId="3" fillId="0" borderId="1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21" xfId="51" applyFont="1" applyBorder="1" applyAlignment="1">
      <alignment horizontal="center" vertical="center" textRotation="90" wrapText="1"/>
      <protection/>
    </xf>
    <xf numFmtId="0" fontId="28" fillId="0" borderId="11" xfId="51" applyFont="1" applyBorder="1" applyAlignment="1">
      <alignment horizontal="center" vertical="center" textRotation="90" wrapText="1"/>
      <protection/>
    </xf>
    <xf numFmtId="0" fontId="28" fillId="0" borderId="12" xfId="51" applyFont="1" applyBorder="1" applyAlignment="1">
      <alignment horizontal="center" vertical="center" textRotation="90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workbookViewId="0" topLeftCell="A1">
      <selection activeCell="A50" sqref="A50"/>
    </sheetView>
  </sheetViews>
  <sheetFormatPr defaultColWidth="9.25390625" defaultRowHeight="12.75"/>
  <cols>
    <col min="1" max="1" width="4.375" style="1" customWidth="1"/>
    <col min="2" max="2" width="61.625" style="1" customWidth="1"/>
    <col min="3" max="3" width="4.375" style="1" customWidth="1"/>
    <col min="4" max="4" width="6.75390625" style="1" customWidth="1"/>
    <col min="5" max="5" width="5.75390625" style="1" customWidth="1"/>
    <col min="6" max="6" width="5.125" style="1" customWidth="1"/>
    <col min="7" max="7" width="14.625" style="1" customWidth="1"/>
    <col min="8" max="8" width="14.00390625" style="1" customWidth="1"/>
    <col min="9" max="9" width="14.875" style="1" customWidth="1"/>
    <col min="10" max="10" width="13.25390625" style="1" customWidth="1"/>
    <col min="11" max="11" width="15.875" style="1" customWidth="1"/>
    <col min="12" max="12" width="13.375" style="1" customWidth="1"/>
    <col min="13" max="13" width="1.625" style="1" customWidth="1"/>
    <col min="14" max="16384" width="9.25390625" style="1" customWidth="1"/>
  </cols>
  <sheetData>
    <row r="1" spans="1:12" ht="37.5" customHeight="1">
      <c r="A1" s="160" t="s">
        <v>84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2:12" ht="6.75" customHeight="1">
      <c r="B2" s="2"/>
      <c r="C2" s="2"/>
      <c r="D2" s="2"/>
      <c r="E2" s="2"/>
      <c r="F2" s="3"/>
      <c r="G2" s="3"/>
      <c r="H2" s="3"/>
      <c r="J2" s="4"/>
      <c r="K2" s="2"/>
      <c r="L2" s="2"/>
    </row>
    <row r="3" spans="1:13" ht="18.75" customHeight="1">
      <c r="A3" s="141" t="s">
        <v>13</v>
      </c>
      <c r="B3" s="144" t="s">
        <v>0</v>
      </c>
      <c r="C3" s="146" t="s">
        <v>9</v>
      </c>
      <c r="D3" s="150"/>
      <c r="E3" s="147"/>
      <c r="F3" s="152" t="s">
        <v>19</v>
      </c>
      <c r="G3" s="146" t="s">
        <v>10</v>
      </c>
      <c r="H3" s="147"/>
      <c r="I3" s="17" t="s">
        <v>8</v>
      </c>
      <c r="J3" s="155" t="s">
        <v>7</v>
      </c>
      <c r="K3" s="156"/>
      <c r="L3" s="157"/>
      <c r="M3" s="24"/>
    </row>
    <row r="4" spans="1:13" ht="18.75" customHeight="1">
      <c r="A4" s="142"/>
      <c r="B4" s="145"/>
      <c r="C4" s="148"/>
      <c r="D4" s="151"/>
      <c r="E4" s="149"/>
      <c r="F4" s="153"/>
      <c r="G4" s="148"/>
      <c r="H4" s="149"/>
      <c r="I4" s="6" t="s">
        <v>1</v>
      </c>
      <c r="J4" s="158" t="s">
        <v>21</v>
      </c>
      <c r="K4" s="141">
        <v>2014</v>
      </c>
      <c r="L4" s="141">
        <v>2015</v>
      </c>
      <c r="M4" s="24"/>
    </row>
    <row r="5" spans="1:13" ht="18.75" customHeight="1">
      <c r="A5" s="143"/>
      <c r="B5" s="23" t="s">
        <v>2</v>
      </c>
      <c r="C5" s="20" t="s">
        <v>3</v>
      </c>
      <c r="D5" s="16" t="s">
        <v>4</v>
      </c>
      <c r="E5" s="16" t="s">
        <v>6</v>
      </c>
      <c r="F5" s="154"/>
      <c r="G5" s="21" t="s">
        <v>11</v>
      </c>
      <c r="H5" s="22" t="s">
        <v>12</v>
      </c>
      <c r="I5" s="18" t="s">
        <v>5</v>
      </c>
      <c r="J5" s="159"/>
      <c r="K5" s="143"/>
      <c r="L5" s="143"/>
      <c r="M5" s="24"/>
    </row>
    <row r="6" spans="1:13" ht="17.25" customHeight="1">
      <c r="A6" s="21">
        <v>1</v>
      </c>
      <c r="B6" s="45">
        <v>2</v>
      </c>
      <c r="C6" s="45">
        <v>3</v>
      </c>
      <c r="D6" s="46">
        <v>4</v>
      </c>
      <c r="E6" s="45">
        <v>5</v>
      </c>
      <c r="F6" s="71">
        <v>6</v>
      </c>
      <c r="G6" s="45">
        <v>7</v>
      </c>
      <c r="H6" s="45">
        <v>8</v>
      </c>
      <c r="I6" s="7">
        <v>9</v>
      </c>
      <c r="J6" s="8">
        <v>10</v>
      </c>
      <c r="K6" s="9">
        <v>11</v>
      </c>
      <c r="L6" s="8">
        <v>12</v>
      </c>
      <c r="M6" s="24"/>
    </row>
    <row r="7" spans="1:13" ht="4.5" customHeight="1">
      <c r="A7" s="43"/>
      <c r="B7" s="43"/>
      <c r="C7" s="43"/>
      <c r="D7" s="41"/>
      <c r="E7" s="44"/>
      <c r="F7" s="66"/>
      <c r="G7" s="65"/>
      <c r="H7" s="44"/>
      <c r="I7" s="48"/>
      <c r="J7" s="11"/>
      <c r="K7" s="10"/>
      <c r="L7" s="48"/>
      <c r="M7" s="3"/>
    </row>
    <row r="8" spans="1:13" ht="22.5" customHeight="1">
      <c r="A8" s="43"/>
      <c r="B8" s="59" t="s">
        <v>55</v>
      </c>
      <c r="C8" s="43"/>
      <c r="D8" s="41"/>
      <c r="E8" s="44"/>
      <c r="F8" s="43"/>
      <c r="G8" s="65"/>
      <c r="H8" s="44"/>
      <c r="I8" s="11"/>
      <c r="J8" s="47"/>
      <c r="K8" s="11"/>
      <c r="L8" s="11"/>
      <c r="M8" s="3"/>
    </row>
    <row r="9" spans="1:13" ht="3" customHeight="1">
      <c r="A9" s="43"/>
      <c r="B9" s="59"/>
      <c r="C9" s="43"/>
      <c r="D9" s="41"/>
      <c r="E9" s="44"/>
      <c r="F9" s="43"/>
      <c r="G9" s="65"/>
      <c r="H9" s="44"/>
      <c r="I9" s="11"/>
      <c r="J9" s="47"/>
      <c r="K9" s="11"/>
      <c r="L9" s="11"/>
      <c r="M9" s="3"/>
    </row>
    <row r="10" spans="1:13" ht="18.75" customHeight="1">
      <c r="A10" s="43" t="s">
        <v>16</v>
      </c>
      <c r="B10" s="90" t="s">
        <v>56</v>
      </c>
      <c r="C10" s="125"/>
      <c r="D10" s="103"/>
      <c r="E10" s="109"/>
      <c r="F10" s="43"/>
      <c r="G10" s="65"/>
      <c r="H10" s="44"/>
      <c r="I10" s="11"/>
      <c r="J10" s="47"/>
      <c r="K10" s="11"/>
      <c r="L10" s="11"/>
      <c r="M10" s="3"/>
    </row>
    <row r="11" spans="1:13" ht="18.75" customHeight="1">
      <c r="A11" s="43"/>
      <c r="B11" s="90" t="s">
        <v>57</v>
      </c>
      <c r="C11" s="125"/>
      <c r="D11" s="103"/>
      <c r="E11" s="109"/>
      <c r="F11" s="43"/>
      <c r="G11" s="65"/>
      <c r="H11" s="44"/>
      <c r="I11" s="11"/>
      <c r="J11" s="47"/>
      <c r="K11" s="11"/>
      <c r="L11" s="11"/>
      <c r="M11" s="3"/>
    </row>
    <row r="12" spans="1:13" ht="18.75" customHeight="1">
      <c r="A12" s="43"/>
      <c r="B12" s="90" t="s">
        <v>67</v>
      </c>
      <c r="C12" s="105" t="s">
        <v>53</v>
      </c>
      <c r="D12" s="103" t="s">
        <v>54</v>
      </c>
      <c r="E12" s="109">
        <v>6050</v>
      </c>
      <c r="F12" s="43" t="s">
        <v>34</v>
      </c>
      <c r="G12" s="65"/>
      <c r="H12" s="53">
        <v>90000</v>
      </c>
      <c r="I12" s="58">
        <v>0</v>
      </c>
      <c r="J12" s="85"/>
      <c r="K12" s="58">
        <v>0</v>
      </c>
      <c r="L12" s="11"/>
      <c r="M12" s="3"/>
    </row>
    <row r="13" spans="1:13" ht="4.5" customHeight="1">
      <c r="A13" s="43"/>
      <c r="B13" s="43"/>
      <c r="C13" s="43"/>
      <c r="D13" s="41"/>
      <c r="E13" s="44"/>
      <c r="F13" s="43"/>
      <c r="G13" s="65"/>
      <c r="H13" s="44"/>
      <c r="I13" s="11"/>
      <c r="J13" s="47"/>
      <c r="K13" s="11"/>
      <c r="L13" s="11"/>
      <c r="M13" s="3"/>
    </row>
    <row r="14" spans="1:13" ht="18.75" customHeight="1">
      <c r="A14" s="43" t="s">
        <v>17</v>
      </c>
      <c r="B14" s="104" t="s">
        <v>56</v>
      </c>
      <c r="C14" s="105"/>
      <c r="D14" s="106"/>
      <c r="E14" s="101"/>
      <c r="F14" s="101"/>
      <c r="G14" s="43"/>
      <c r="H14" s="44"/>
      <c r="I14" s="11"/>
      <c r="J14" s="47"/>
      <c r="K14" s="11"/>
      <c r="L14" s="11"/>
      <c r="M14" s="3"/>
    </row>
    <row r="15" spans="1:13" ht="18.75" customHeight="1">
      <c r="A15" s="43"/>
      <c r="B15" s="104" t="s">
        <v>57</v>
      </c>
      <c r="C15" s="105"/>
      <c r="D15" s="106"/>
      <c r="E15" s="101"/>
      <c r="F15" s="101"/>
      <c r="G15" s="43"/>
      <c r="H15" s="44"/>
      <c r="I15" s="11"/>
      <c r="J15" s="47"/>
      <c r="K15" s="11"/>
      <c r="L15" s="11"/>
      <c r="M15" s="3"/>
    </row>
    <row r="16" spans="1:13" ht="18.75" customHeight="1">
      <c r="A16" s="43"/>
      <c r="B16" s="104" t="s">
        <v>58</v>
      </c>
      <c r="C16" s="105" t="s">
        <v>53</v>
      </c>
      <c r="D16" s="106" t="s">
        <v>54</v>
      </c>
      <c r="E16" s="101">
        <v>6050</v>
      </c>
      <c r="F16" s="101" t="s">
        <v>34</v>
      </c>
      <c r="G16" s="25">
        <v>35000</v>
      </c>
      <c r="H16" s="53"/>
      <c r="I16" s="58">
        <f>SUM(J16:K16)</f>
        <v>35000</v>
      </c>
      <c r="J16" s="47"/>
      <c r="K16" s="108">
        <v>35000</v>
      </c>
      <c r="L16" s="11"/>
      <c r="M16" s="3"/>
    </row>
    <row r="17" spans="1:13" ht="3.75" customHeight="1">
      <c r="A17" s="43"/>
      <c r="B17" s="104"/>
      <c r="C17" s="105"/>
      <c r="D17" s="106"/>
      <c r="E17" s="101"/>
      <c r="F17" s="101"/>
      <c r="G17" s="43"/>
      <c r="H17" s="44"/>
      <c r="I17" s="58"/>
      <c r="J17" s="47"/>
      <c r="K17" s="11"/>
      <c r="L17" s="11"/>
      <c r="M17" s="3"/>
    </row>
    <row r="18" spans="1:13" ht="18.75" customHeight="1">
      <c r="A18" s="43" t="s">
        <v>27</v>
      </c>
      <c r="B18" s="104" t="s">
        <v>56</v>
      </c>
      <c r="C18" s="105"/>
      <c r="D18" s="106"/>
      <c r="E18" s="101"/>
      <c r="F18" s="101"/>
      <c r="G18" s="43"/>
      <c r="H18" s="44"/>
      <c r="I18" s="58"/>
      <c r="J18" s="47"/>
      <c r="K18" s="11"/>
      <c r="L18" s="11"/>
      <c r="M18" s="3"/>
    </row>
    <row r="19" spans="1:13" ht="18.75" customHeight="1">
      <c r="A19" s="43"/>
      <c r="B19" s="104" t="s">
        <v>57</v>
      </c>
      <c r="C19" s="105"/>
      <c r="D19" s="106"/>
      <c r="E19" s="101"/>
      <c r="F19" s="101"/>
      <c r="G19" s="43"/>
      <c r="H19" s="44"/>
      <c r="I19" s="58"/>
      <c r="J19" s="47"/>
      <c r="K19" s="11"/>
      <c r="L19" s="11"/>
      <c r="M19" s="3"/>
    </row>
    <row r="20" spans="1:13" ht="18.75" customHeight="1">
      <c r="A20" s="43"/>
      <c r="B20" s="104" t="s">
        <v>63</v>
      </c>
      <c r="C20" s="105"/>
      <c r="D20" s="106"/>
      <c r="E20" s="101"/>
      <c r="F20" s="101"/>
      <c r="G20" s="43"/>
      <c r="H20" s="44"/>
      <c r="I20" s="58"/>
      <c r="J20" s="47"/>
      <c r="K20" s="11"/>
      <c r="L20" s="11"/>
      <c r="M20" s="3"/>
    </row>
    <row r="21" spans="1:13" ht="18.75" customHeight="1">
      <c r="A21" s="43"/>
      <c r="B21" s="104" t="s">
        <v>73</v>
      </c>
      <c r="C21" s="105" t="s">
        <v>53</v>
      </c>
      <c r="D21" s="106" t="s">
        <v>54</v>
      </c>
      <c r="E21" s="101">
        <v>6050</v>
      </c>
      <c r="F21" s="101" t="s">
        <v>34</v>
      </c>
      <c r="G21" s="25">
        <v>145800</v>
      </c>
      <c r="H21" s="44"/>
      <c r="I21" s="58">
        <f>SUM(J21:K21)</f>
        <v>145800</v>
      </c>
      <c r="J21" s="47"/>
      <c r="K21" s="58">
        <v>145800</v>
      </c>
      <c r="L21" s="11"/>
      <c r="M21" s="3"/>
    </row>
    <row r="22" spans="1:13" ht="5.25" customHeight="1">
      <c r="A22" s="43"/>
      <c r="B22" s="104"/>
      <c r="C22" s="105"/>
      <c r="D22" s="106"/>
      <c r="E22" s="101"/>
      <c r="F22" s="115"/>
      <c r="G22" s="114"/>
      <c r="H22" s="44"/>
      <c r="I22" s="58"/>
      <c r="J22" s="47"/>
      <c r="K22" s="58"/>
      <c r="L22" s="11"/>
      <c r="M22" s="3"/>
    </row>
    <row r="23" spans="1:13" ht="18.75" customHeight="1">
      <c r="A23" s="43" t="s">
        <v>33</v>
      </c>
      <c r="B23" s="90" t="s">
        <v>52</v>
      </c>
      <c r="C23" s="105" t="s">
        <v>53</v>
      </c>
      <c r="D23" s="103" t="s">
        <v>54</v>
      </c>
      <c r="E23" s="109">
        <v>6050</v>
      </c>
      <c r="F23" s="25" t="s">
        <v>34</v>
      </c>
      <c r="G23" s="127">
        <v>6300</v>
      </c>
      <c r="H23" s="44"/>
      <c r="I23" s="58">
        <f>SUM(J23:K23)</f>
        <v>138300</v>
      </c>
      <c r="J23" s="47"/>
      <c r="K23" s="58">
        <v>138300</v>
      </c>
      <c r="L23" s="11"/>
      <c r="M23" s="3"/>
    </row>
    <row r="24" spans="1:13" ht="5.25" customHeight="1">
      <c r="A24" s="43"/>
      <c r="B24" s="43"/>
      <c r="C24" s="43"/>
      <c r="D24" s="41"/>
      <c r="E24" s="44"/>
      <c r="F24" s="43"/>
      <c r="G24" s="65"/>
      <c r="H24" s="44"/>
      <c r="I24" s="58"/>
      <c r="J24" s="47"/>
      <c r="K24" s="11"/>
      <c r="L24" s="11"/>
      <c r="M24" s="3"/>
    </row>
    <row r="25" spans="1:13" ht="22.5" customHeight="1">
      <c r="A25" s="43" t="s">
        <v>37</v>
      </c>
      <c r="B25" s="90" t="s">
        <v>62</v>
      </c>
      <c r="C25" s="105" t="s">
        <v>53</v>
      </c>
      <c r="D25" s="103" t="s">
        <v>54</v>
      </c>
      <c r="E25" s="109">
        <v>6050</v>
      </c>
      <c r="F25" s="49" t="s">
        <v>34</v>
      </c>
      <c r="G25" s="25">
        <v>45000</v>
      </c>
      <c r="H25" s="53"/>
      <c r="I25" s="58">
        <f>SUM(J25:K25)</f>
        <v>45000</v>
      </c>
      <c r="J25" s="85"/>
      <c r="K25" s="58">
        <v>45000</v>
      </c>
      <c r="L25" s="58"/>
      <c r="M25" s="3"/>
    </row>
    <row r="26" spans="1:13" ht="5.25" customHeight="1">
      <c r="A26" s="43"/>
      <c r="B26" s="43"/>
      <c r="C26" s="43"/>
      <c r="D26" s="41"/>
      <c r="E26" s="44"/>
      <c r="F26" s="43"/>
      <c r="G26" s="65"/>
      <c r="H26" s="44"/>
      <c r="I26" s="58"/>
      <c r="J26" s="47"/>
      <c r="K26" s="11"/>
      <c r="L26" s="11"/>
      <c r="M26" s="3"/>
    </row>
    <row r="27" spans="1:13" ht="22.5" customHeight="1">
      <c r="A27" s="43"/>
      <c r="B27" s="59" t="s">
        <v>18</v>
      </c>
      <c r="C27" s="43"/>
      <c r="D27" s="41"/>
      <c r="E27" s="44"/>
      <c r="F27" s="43"/>
      <c r="G27" s="65"/>
      <c r="H27" s="44"/>
      <c r="I27" s="58"/>
      <c r="J27" s="47"/>
      <c r="K27" s="11"/>
      <c r="L27" s="11"/>
      <c r="M27" s="3"/>
    </row>
    <row r="28" spans="1:13" ht="3" customHeight="1">
      <c r="A28" s="43"/>
      <c r="B28" s="6"/>
      <c r="C28" s="43"/>
      <c r="D28" s="41"/>
      <c r="E28" s="44"/>
      <c r="F28" s="43"/>
      <c r="G28" s="41"/>
      <c r="H28" s="44"/>
      <c r="I28" s="58"/>
      <c r="J28" s="47"/>
      <c r="K28" s="47"/>
      <c r="L28" s="11"/>
      <c r="M28" s="3"/>
    </row>
    <row r="29" spans="1:13" ht="18.75" customHeight="1">
      <c r="A29" s="43" t="s">
        <v>42</v>
      </c>
      <c r="B29" s="98" t="s">
        <v>70</v>
      </c>
      <c r="C29" s="121"/>
      <c r="D29" s="122"/>
      <c r="E29" s="123"/>
      <c r="F29" s="43"/>
      <c r="G29" s="41"/>
      <c r="H29" s="44"/>
      <c r="I29" s="58"/>
      <c r="J29" s="47"/>
      <c r="K29" s="47"/>
      <c r="L29" s="11"/>
      <c r="M29" s="3"/>
    </row>
    <row r="30" spans="1:13" ht="18.75" customHeight="1">
      <c r="A30" s="43"/>
      <c r="B30" s="98" t="s">
        <v>71</v>
      </c>
      <c r="C30" s="121"/>
      <c r="D30" s="122"/>
      <c r="E30" s="123"/>
      <c r="F30" s="43"/>
      <c r="G30" s="41"/>
      <c r="H30" s="44"/>
      <c r="I30" s="58"/>
      <c r="J30" s="47"/>
      <c r="K30" s="47"/>
      <c r="L30" s="11"/>
      <c r="M30" s="3"/>
    </row>
    <row r="31" spans="1:13" ht="18.75" customHeight="1">
      <c r="A31" s="43"/>
      <c r="B31" s="98" t="s">
        <v>72</v>
      </c>
      <c r="C31" s="121">
        <v>600</v>
      </c>
      <c r="D31" s="122">
        <v>60014</v>
      </c>
      <c r="E31" s="123">
        <v>6620</v>
      </c>
      <c r="F31" s="43" t="s">
        <v>38</v>
      </c>
      <c r="G31" s="41"/>
      <c r="H31" s="44"/>
      <c r="I31" s="58">
        <f>SUM(J31:L31)</f>
        <v>542430.4</v>
      </c>
      <c r="J31" s="85">
        <v>25000</v>
      </c>
      <c r="K31" s="47"/>
      <c r="L31" s="58">
        <v>517430.4</v>
      </c>
      <c r="M31" s="3"/>
    </row>
    <row r="32" spans="1:13" ht="3.75" customHeight="1">
      <c r="A32" s="43"/>
      <c r="B32" s="6"/>
      <c r="C32" s="43"/>
      <c r="D32" s="41"/>
      <c r="E32" s="44"/>
      <c r="F32" s="43"/>
      <c r="G32" s="41"/>
      <c r="H32" s="44"/>
      <c r="I32" s="58"/>
      <c r="J32" s="47"/>
      <c r="K32" s="47"/>
      <c r="L32" s="11"/>
      <c r="M32" s="3"/>
    </row>
    <row r="33" spans="1:13" ht="18.75" customHeight="1">
      <c r="A33" s="43" t="s">
        <v>40</v>
      </c>
      <c r="B33" s="84" t="s">
        <v>28</v>
      </c>
      <c r="C33" s="59">
        <v>600</v>
      </c>
      <c r="D33" s="41">
        <v>60016</v>
      </c>
      <c r="E33" s="43">
        <v>6050</v>
      </c>
      <c r="F33" s="43" t="s">
        <v>34</v>
      </c>
      <c r="G33" s="41"/>
      <c r="H33" s="128">
        <v>97700</v>
      </c>
      <c r="I33" s="58">
        <f aca="true" t="shared" si="0" ref="I33:I39">SUM(J33:K33)</f>
        <v>202300</v>
      </c>
      <c r="J33" s="47"/>
      <c r="K33" s="85">
        <v>202300</v>
      </c>
      <c r="L33" s="11"/>
      <c r="M33" s="3"/>
    </row>
    <row r="34" spans="1:13" ht="3.75" customHeight="1">
      <c r="A34" s="43"/>
      <c r="B34" s="84"/>
      <c r="C34" s="59"/>
      <c r="D34" s="41"/>
      <c r="E34" s="44"/>
      <c r="F34" s="43"/>
      <c r="G34" s="41"/>
      <c r="H34" s="53"/>
      <c r="I34" s="58"/>
      <c r="J34" s="47"/>
      <c r="K34" s="85"/>
      <c r="L34" s="11"/>
      <c r="M34" s="3"/>
    </row>
    <row r="35" spans="1:13" ht="18.75" customHeight="1">
      <c r="A35" s="43" t="s">
        <v>43</v>
      </c>
      <c r="B35" s="86" t="s">
        <v>48</v>
      </c>
      <c r="C35" s="87">
        <v>600</v>
      </c>
      <c r="D35" s="88">
        <v>60017</v>
      </c>
      <c r="E35" s="77">
        <v>6050</v>
      </c>
      <c r="F35" s="77" t="s">
        <v>34</v>
      </c>
      <c r="G35" s="99">
        <f>SUM(G36:G37)</f>
        <v>32410</v>
      </c>
      <c r="H35" s="100">
        <f>SUM(H36:H37)</f>
        <v>32410</v>
      </c>
      <c r="I35" s="70">
        <f t="shared" si="0"/>
        <v>180000</v>
      </c>
      <c r="J35" s="47"/>
      <c r="K35" s="102">
        <f>SUM(K36:K37)</f>
        <v>180000</v>
      </c>
      <c r="L35" s="11"/>
      <c r="M35" s="3"/>
    </row>
    <row r="36" spans="1:13" ht="18.75" customHeight="1">
      <c r="A36" s="43"/>
      <c r="B36" s="98" t="s">
        <v>49</v>
      </c>
      <c r="C36" s="87"/>
      <c r="D36" s="88"/>
      <c r="E36" s="97"/>
      <c r="F36" s="77"/>
      <c r="G36" s="49">
        <v>32410</v>
      </c>
      <c r="H36" s="53"/>
      <c r="I36" s="58">
        <f t="shared" si="0"/>
        <v>32410</v>
      </c>
      <c r="J36" s="47"/>
      <c r="K36" s="85">
        <v>32410</v>
      </c>
      <c r="L36" s="11"/>
      <c r="M36" s="3"/>
    </row>
    <row r="37" spans="1:13" ht="18.75" customHeight="1">
      <c r="A37" s="43"/>
      <c r="B37" s="74" t="s">
        <v>23</v>
      </c>
      <c r="C37" s="87"/>
      <c r="D37" s="88"/>
      <c r="E37" s="44"/>
      <c r="F37" s="43"/>
      <c r="G37" s="49"/>
      <c r="H37" s="53">
        <v>32410</v>
      </c>
      <c r="I37" s="58">
        <f t="shared" si="0"/>
        <v>147590</v>
      </c>
      <c r="J37" s="47"/>
      <c r="K37" s="85">
        <v>147590</v>
      </c>
      <c r="L37" s="11"/>
      <c r="M37" s="3"/>
    </row>
    <row r="38" spans="1:13" ht="4.5" customHeight="1">
      <c r="A38" s="43"/>
      <c r="B38" s="6"/>
      <c r="C38" s="43"/>
      <c r="D38" s="41"/>
      <c r="E38" s="44"/>
      <c r="F38" s="43"/>
      <c r="G38" s="41"/>
      <c r="H38" s="44"/>
      <c r="I38" s="70"/>
      <c r="J38" s="47"/>
      <c r="K38" s="47"/>
      <c r="L38" s="11"/>
      <c r="M38" s="3"/>
    </row>
    <row r="39" spans="1:13" ht="18.75" customHeight="1">
      <c r="A39" s="43" t="s">
        <v>50</v>
      </c>
      <c r="B39" s="86" t="s">
        <v>29</v>
      </c>
      <c r="C39" s="87">
        <v>600</v>
      </c>
      <c r="D39" s="88">
        <v>60095</v>
      </c>
      <c r="E39" s="77">
        <v>6050</v>
      </c>
      <c r="F39" s="43" t="s">
        <v>34</v>
      </c>
      <c r="G39" s="41"/>
      <c r="H39" s="53">
        <v>50000</v>
      </c>
      <c r="I39" s="58">
        <f t="shared" si="0"/>
        <v>251800</v>
      </c>
      <c r="J39" s="47"/>
      <c r="K39" s="85">
        <v>251800</v>
      </c>
      <c r="L39" s="11"/>
      <c r="M39" s="3"/>
    </row>
    <row r="40" spans="1:12" ht="4.5" customHeight="1">
      <c r="A40" s="51"/>
      <c r="C40" s="51"/>
      <c r="E40" s="67"/>
      <c r="F40" s="51"/>
      <c r="H40" s="53"/>
      <c r="I40" s="70"/>
      <c r="J40" s="124"/>
      <c r="K40" s="57"/>
      <c r="L40" s="51"/>
    </row>
    <row r="41" spans="1:13" ht="18.75" customHeight="1">
      <c r="A41" s="43" t="s">
        <v>51</v>
      </c>
      <c r="B41" s="79" t="s">
        <v>24</v>
      </c>
      <c r="C41" s="73"/>
      <c r="D41" s="41"/>
      <c r="E41" s="43"/>
      <c r="F41" s="77"/>
      <c r="G41" s="49"/>
      <c r="H41" s="53"/>
      <c r="I41" s="70"/>
      <c r="J41" s="49"/>
      <c r="K41" s="25"/>
      <c r="L41" s="11"/>
      <c r="M41" s="3"/>
    </row>
    <row r="42" spans="1:13" ht="18.75" customHeight="1">
      <c r="A42" s="43"/>
      <c r="B42" s="79" t="s">
        <v>25</v>
      </c>
      <c r="C42" s="73"/>
      <c r="D42" s="41"/>
      <c r="E42" s="43"/>
      <c r="F42" s="77"/>
      <c r="G42" s="49"/>
      <c r="H42" s="53"/>
      <c r="I42" s="70"/>
      <c r="J42" s="49"/>
      <c r="K42" s="25"/>
      <c r="L42" s="11"/>
      <c r="M42" s="3"/>
    </row>
    <row r="43" spans="1:13" ht="18.75" customHeight="1">
      <c r="A43" s="43"/>
      <c r="B43" s="79" t="s">
        <v>26</v>
      </c>
      <c r="C43" s="59">
        <v>600</v>
      </c>
      <c r="D43" s="41">
        <v>60095</v>
      </c>
      <c r="E43" s="43"/>
      <c r="F43" s="77" t="s">
        <v>20</v>
      </c>
      <c r="G43" s="80">
        <f>SUM(G44:G45)</f>
        <v>4049</v>
      </c>
      <c r="H43" s="80">
        <f>SUM(H44:H45)</f>
        <v>3649</v>
      </c>
      <c r="I43" s="70">
        <f>SUM(J43:K43)</f>
        <v>431547.06</v>
      </c>
      <c r="J43" s="82">
        <f>SUM(J44:J45)</f>
        <v>16147.06</v>
      </c>
      <c r="K43" s="81">
        <f>SUM(K44+K45)</f>
        <v>415400</v>
      </c>
      <c r="L43" s="11"/>
      <c r="M43" s="3"/>
    </row>
    <row r="44" spans="1:13" ht="18.75" customHeight="1">
      <c r="A44" s="43"/>
      <c r="B44" s="74" t="s">
        <v>74</v>
      </c>
      <c r="C44" s="73"/>
      <c r="D44" s="41"/>
      <c r="E44" s="43">
        <v>6057</v>
      </c>
      <c r="F44" s="77"/>
      <c r="G44" s="49"/>
      <c r="H44" s="53">
        <v>3649</v>
      </c>
      <c r="I44" s="58">
        <f>SUM(J44:K44)</f>
        <v>266351</v>
      </c>
      <c r="J44" s="83"/>
      <c r="K44" s="25">
        <v>266351</v>
      </c>
      <c r="L44" s="11"/>
      <c r="M44" s="3"/>
    </row>
    <row r="45" spans="1:13" ht="18.75" customHeight="1">
      <c r="A45" s="43"/>
      <c r="B45" s="74" t="s">
        <v>23</v>
      </c>
      <c r="C45" s="73"/>
      <c r="D45" s="41"/>
      <c r="E45" s="43">
        <v>6059</v>
      </c>
      <c r="F45" s="77"/>
      <c r="G45" s="49">
        <v>4049</v>
      </c>
      <c r="H45" s="53"/>
      <c r="I45" s="58">
        <f>SUM(J45:K45)</f>
        <v>165196.06</v>
      </c>
      <c r="J45" s="83">
        <v>16147.06</v>
      </c>
      <c r="K45" s="25">
        <v>149049</v>
      </c>
      <c r="L45" s="11"/>
      <c r="M45" s="3"/>
    </row>
    <row r="46" spans="1:13" ht="3.75" customHeight="1">
      <c r="A46" s="45"/>
      <c r="B46" s="134"/>
      <c r="C46" s="135"/>
      <c r="D46" s="46"/>
      <c r="E46" s="136"/>
      <c r="F46" s="137"/>
      <c r="G46" s="138"/>
      <c r="H46" s="107"/>
      <c r="I46" s="139"/>
      <c r="J46" s="140"/>
      <c r="K46" s="107"/>
      <c r="L46" s="8"/>
      <c r="M46" s="3"/>
    </row>
    <row r="47" spans="1:13" ht="4.5" customHeight="1">
      <c r="A47" s="43"/>
      <c r="B47" s="64"/>
      <c r="C47" s="63"/>
      <c r="D47" s="61"/>
      <c r="E47" s="68"/>
      <c r="F47" s="61"/>
      <c r="G47" s="49"/>
      <c r="H47" s="53"/>
      <c r="I47" s="58"/>
      <c r="J47" s="69"/>
      <c r="K47" s="53"/>
      <c r="L47" s="11"/>
      <c r="M47" s="3"/>
    </row>
    <row r="48" spans="1:13" ht="18.75" customHeight="1">
      <c r="A48" s="43"/>
      <c r="B48" s="89" t="s">
        <v>30</v>
      </c>
      <c r="C48" s="59"/>
      <c r="D48" s="41"/>
      <c r="E48" s="43"/>
      <c r="F48" s="61"/>
      <c r="G48" s="49"/>
      <c r="H48" s="53"/>
      <c r="I48" s="58"/>
      <c r="J48" s="69"/>
      <c r="K48" s="53"/>
      <c r="L48" s="11"/>
      <c r="M48" s="3"/>
    </row>
    <row r="49" spans="1:13" ht="4.5" customHeight="1">
      <c r="A49" s="43"/>
      <c r="B49" s="90"/>
      <c r="C49" s="59"/>
      <c r="D49" s="41"/>
      <c r="E49" s="44"/>
      <c r="F49" s="61"/>
      <c r="G49" s="49"/>
      <c r="H49" s="53"/>
      <c r="I49" s="58"/>
      <c r="J49" s="69"/>
      <c r="K49" s="53"/>
      <c r="L49" s="11"/>
      <c r="M49" s="3"/>
    </row>
    <row r="50" spans="1:13" ht="18.75" customHeight="1">
      <c r="A50" s="43" t="s">
        <v>59</v>
      </c>
      <c r="B50" s="90" t="s">
        <v>31</v>
      </c>
      <c r="C50" s="73"/>
      <c r="D50" s="41"/>
      <c r="E50" s="43"/>
      <c r="F50" s="61"/>
      <c r="G50" s="49"/>
      <c r="H50" s="53"/>
      <c r="I50" s="58"/>
      <c r="J50" s="69"/>
      <c r="K50" s="53"/>
      <c r="L50" s="11"/>
      <c r="M50" s="3"/>
    </row>
    <row r="51" spans="1:13" ht="18.75" customHeight="1">
      <c r="A51" s="43"/>
      <c r="B51" s="90" t="s">
        <v>32</v>
      </c>
      <c r="C51" s="59">
        <v>801</v>
      </c>
      <c r="D51" s="41">
        <v>80101</v>
      </c>
      <c r="E51" s="43">
        <v>6050</v>
      </c>
      <c r="F51" s="61" t="s">
        <v>34</v>
      </c>
      <c r="G51" s="76"/>
      <c r="H51" s="53">
        <v>10000</v>
      </c>
      <c r="I51" s="58">
        <f>SUM(J51:K51)</f>
        <v>63000</v>
      </c>
      <c r="J51" s="69"/>
      <c r="K51" s="91">
        <v>63000</v>
      </c>
      <c r="L51" s="11"/>
      <c r="M51" s="3"/>
    </row>
    <row r="52" spans="1:13" ht="4.5" customHeight="1">
      <c r="A52" s="43"/>
      <c r="B52" s="90"/>
      <c r="C52" s="59"/>
      <c r="D52" s="41"/>
      <c r="E52" s="43"/>
      <c r="F52" s="61"/>
      <c r="G52" s="76"/>
      <c r="H52" s="53"/>
      <c r="I52" s="58"/>
      <c r="J52" s="69"/>
      <c r="K52" s="116"/>
      <c r="L52" s="11"/>
      <c r="M52" s="3"/>
    </row>
    <row r="53" spans="1:13" ht="18.75" customHeight="1">
      <c r="A53" s="43"/>
      <c r="B53" s="59" t="s">
        <v>64</v>
      </c>
      <c r="C53" s="59"/>
      <c r="D53" s="41"/>
      <c r="E53" s="43"/>
      <c r="F53" s="61"/>
      <c r="G53" s="76"/>
      <c r="H53" s="53"/>
      <c r="I53" s="58"/>
      <c r="J53" s="69"/>
      <c r="K53" s="116"/>
      <c r="L53" s="11"/>
      <c r="M53" s="3"/>
    </row>
    <row r="54" spans="1:13" ht="4.5" customHeight="1">
      <c r="A54" s="43"/>
      <c r="B54" s="90"/>
      <c r="C54" s="59"/>
      <c r="D54" s="41"/>
      <c r="E54" s="43"/>
      <c r="F54" s="61"/>
      <c r="G54" s="76"/>
      <c r="H54" s="53"/>
      <c r="I54" s="58"/>
      <c r="J54" s="69"/>
      <c r="K54" s="116"/>
      <c r="L54" s="11"/>
      <c r="M54" s="3"/>
    </row>
    <row r="55" spans="1:13" ht="18.75" customHeight="1">
      <c r="A55" s="43" t="s">
        <v>60</v>
      </c>
      <c r="B55" s="117" t="s">
        <v>81</v>
      </c>
      <c r="C55" s="59"/>
      <c r="D55" s="41"/>
      <c r="E55" s="43"/>
      <c r="F55" s="61"/>
      <c r="G55" s="76"/>
      <c r="H55" s="53"/>
      <c r="I55" s="58"/>
      <c r="J55" s="69"/>
      <c r="K55" s="116"/>
      <c r="L55" s="11"/>
      <c r="M55" s="3"/>
    </row>
    <row r="56" spans="1:13" ht="18.75" customHeight="1">
      <c r="A56" s="43"/>
      <c r="B56" s="117" t="s">
        <v>82</v>
      </c>
      <c r="C56" s="59"/>
      <c r="D56" s="41"/>
      <c r="E56" s="43"/>
      <c r="F56" s="61"/>
      <c r="G56" s="76"/>
      <c r="H56" s="53"/>
      <c r="I56" s="58"/>
      <c r="J56" s="69"/>
      <c r="K56" s="116"/>
      <c r="L56" s="11"/>
      <c r="M56" s="3"/>
    </row>
    <row r="57" spans="1:13" ht="18.75" customHeight="1">
      <c r="A57" s="43"/>
      <c r="B57" s="117" t="s">
        <v>83</v>
      </c>
      <c r="C57" s="120">
        <v>851</v>
      </c>
      <c r="D57" s="119">
        <v>85154</v>
      </c>
      <c r="E57" s="118">
        <v>6050</v>
      </c>
      <c r="F57" s="61" t="s">
        <v>34</v>
      </c>
      <c r="G57" s="49">
        <v>42000</v>
      </c>
      <c r="H57" s="53"/>
      <c r="I57" s="58">
        <f>SUM(J57:K57)</f>
        <v>42000</v>
      </c>
      <c r="J57" s="69"/>
      <c r="K57" s="116">
        <v>42000</v>
      </c>
      <c r="L57" s="11"/>
      <c r="M57" s="3"/>
    </row>
    <row r="58" spans="1:13" ht="4.5" customHeight="1">
      <c r="A58" s="43"/>
      <c r="B58" s="74"/>
      <c r="C58" s="73"/>
      <c r="D58" s="41"/>
      <c r="E58" s="43"/>
      <c r="F58" s="61"/>
      <c r="G58" s="49"/>
      <c r="H58" s="53"/>
      <c r="I58" s="58"/>
      <c r="J58" s="69"/>
      <c r="K58" s="53"/>
      <c r="L58" s="11"/>
      <c r="M58" s="3"/>
    </row>
    <row r="59" spans="1:13" ht="18.75" customHeight="1">
      <c r="A59" s="43"/>
      <c r="B59" s="92" t="s">
        <v>35</v>
      </c>
      <c r="C59" s="61"/>
      <c r="D59" s="72"/>
      <c r="E59" s="61"/>
      <c r="F59" s="61"/>
      <c r="G59" s="49"/>
      <c r="H59" s="53"/>
      <c r="I59" s="78"/>
      <c r="J59" s="69"/>
      <c r="K59" s="78"/>
      <c r="L59" s="11"/>
      <c r="M59" s="3"/>
    </row>
    <row r="60" spans="1:13" ht="4.5" customHeight="1">
      <c r="A60" s="43"/>
      <c r="B60" s="93"/>
      <c r="C60" s="61"/>
      <c r="D60" s="72"/>
      <c r="E60" s="61"/>
      <c r="F60" s="61"/>
      <c r="G60" s="49"/>
      <c r="H60" s="53"/>
      <c r="I60" s="58"/>
      <c r="J60" s="69"/>
      <c r="K60" s="53"/>
      <c r="L60" s="11"/>
      <c r="M60" s="3"/>
    </row>
    <row r="61" spans="1:13" ht="18.75" customHeight="1">
      <c r="A61" s="43" t="s">
        <v>61</v>
      </c>
      <c r="B61" s="94" t="s">
        <v>36</v>
      </c>
      <c r="C61" s="63">
        <v>900</v>
      </c>
      <c r="D61" s="61">
        <v>90001</v>
      </c>
      <c r="E61" s="95">
        <v>6230</v>
      </c>
      <c r="F61" s="61" t="s">
        <v>38</v>
      </c>
      <c r="G61" s="49"/>
      <c r="H61" s="53">
        <v>750</v>
      </c>
      <c r="I61" s="58">
        <f>SUM(J61:K61)</f>
        <v>6250</v>
      </c>
      <c r="J61" s="69"/>
      <c r="K61" s="53">
        <v>6250</v>
      </c>
      <c r="L61" s="11"/>
      <c r="M61" s="3"/>
    </row>
    <row r="62" spans="1:13" ht="4.5" customHeight="1">
      <c r="A62" s="43"/>
      <c r="B62" s="94"/>
      <c r="C62" s="63"/>
      <c r="D62" s="61"/>
      <c r="E62" s="61"/>
      <c r="F62" s="61"/>
      <c r="G62" s="49"/>
      <c r="H62" s="53"/>
      <c r="I62" s="58"/>
      <c r="J62" s="69"/>
      <c r="K62" s="53"/>
      <c r="L62" s="11"/>
      <c r="M62" s="3"/>
    </row>
    <row r="63" spans="1:13" ht="18.75" customHeight="1">
      <c r="A63" s="43"/>
      <c r="B63" s="62" t="s">
        <v>22</v>
      </c>
      <c r="C63" s="60"/>
      <c r="D63" s="72"/>
      <c r="E63" s="61"/>
      <c r="F63" s="61"/>
      <c r="G63" s="49"/>
      <c r="H63" s="53"/>
      <c r="I63" s="58"/>
      <c r="J63" s="69"/>
      <c r="K63" s="53"/>
      <c r="L63" s="11"/>
      <c r="M63" s="3"/>
    </row>
    <row r="64" spans="1:13" ht="4.5" customHeight="1">
      <c r="A64" s="43"/>
      <c r="B64" s="62"/>
      <c r="C64" s="60"/>
      <c r="D64" s="72"/>
      <c r="E64" s="61"/>
      <c r="F64" s="61"/>
      <c r="G64" s="49"/>
      <c r="H64" s="53"/>
      <c r="I64" s="58"/>
      <c r="J64" s="69"/>
      <c r="K64" s="53"/>
      <c r="L64" s="11"/>
      <c r="M64" s="3"/>
    </row>
    <row r="65" spans="1:13" ht="18.75" customHeight="1">
      <c r="A65" s="43" t="s">
        <v>65</v>
      </c>
      <c r="B65" s="75" t="s">
        <v>44</v>
      </c>
      <c r="C65" s="5"/>
      <c r="D65" s="41"/>
      <c r="E65" s="43"/>
      <c r="F65" s="43"/>
      <c r="G65" s="49"/>
      <c r="H65" s="53"/>
      <c r="I65" s="58"/>
      <c r="J65" s="69"/>
      <c r="K65" s="53"/>
      <c r="L65" s="11"/>
      <c r="M65" s="3"/>
    </row>
    <row r="66" spans="1:13" ht="18.75" customHeight="1">
      <c r="A66" s="43"/>
      <c r="B66" s="75" t="s">
        <v>45</v>
      </c>
      <c r="C66" s="59"/>
      <c r="D66" s="41"/>
      <c r="E66" s="43"/>
      <c r="F66" s="43"/>
      <c r="G66" s="49"/>
      <c r="H66" s="53"/>
      <c r="I66" s="58"/>
      <c r="J66" s="69"/>
      <c r="K66" s="53"/>
      <c r="L66" s="11"/>
      <c r="M66" s="3"/>
    </row>
    <row r="67" spans="1:13" ht="18.75" customHeight="1">
      <c r="A67" s="43"/>
      <c r="B67" s="75" t="s">
        <v>46</v>
      </c>
      <c r="C67" s="59">
        <v>926</v>
      </c>
      <c r="D67" s="41">
        <v>92601</v>
      </c>
      <c r="E67" s="43"/>
      <c r="F67" s="43" t="s">
        <v>20</v>
      </c>
      <c r="G67" s="49"/>
      <c r="H67" s="53"/>
      <c r="I67" s="70">
        <f>SUM(J67:K67)</f>
        <v>257000</v>
      </c>
      <c r="J67" s="80">
        <f>SUM(J68:J70)</f>
        <v>6000</v>
      </c>
      <c r="K67" s="80">
        <f>SUM(K68:K70)</f>
        <v>251000</v>
      </c>
      <c r="L67" s="11"/>
      <c r="M67" s="3"/>
    </row>
    <row r="68" spans="1:13" ht="18.75" customHeight="1">
      <c r="A68" s="43"/>
      <c r="B68" s="74" t="s">
        <v>74</v>
      </c>
      <c r="C68" s="63"/>
      <c r="D68" s="68"/>
      <c r="E68" s="61">
        <v>6057</v>
      </c>
      <c r="F68" s="43"/>
      <c r="G68" s="49"/>
      <c r="H68" s="53"/>
      <c r="I68" s="58">
        <f>SUM(J68:K68)</f>
        <v>114781</v>
      </c>
      <c r="J68" s="69"/>
      <c r="K68" s="53">
        <v>114781</v>
      </c>
      <c r="L68" s="11"/>
      <c r="M68" s="3"/>
    </row>
    <row r="69" spans="1:13" ht="18.75" customHeight="1">
      <c r="A69" s="43"/>
      <c r="B69" s="74" t="s">
        <v>47</v>
      </c>
      <c r="C69" s="63"/>
      <c r="D69" s="68"/>
      <c r="E69" s="61">
        <v>6059</v>
      </c>
      <c r="F69" s="43"/>
      <c r="G69" s="49">
        <v>78150</v>
      </c>
      <c r="H69" s="53"/>
      <c r="I69" s="58">
        <f>SUM(J69:K69)</f>
        <v>78150</v>
      </c>
      <c r="J69" s="69"/>
      <c r="K69" s="53">
        <v>78150</v>
      </c>
      <c r="L69" s="11"/>
      <c r="M69" s="3"/>
    </row>
    <row r="70" spans="1:13" ht="18.75" customHeight="1">
      <c r="A70" s="43"/>
      <c r="B70" s="64" t="s">
        <v>23</v>
      </c>
      <c r="C70" s="63"/>
      <c r="D70" s="68"/>
      <c r="E70" s="61">
        <v>6059</v>
      </c>
      <c r="F70" s="43"/>
      <c r="G70" s="49"/>
      <c r="H70" s="53">
        <v>78150</v>
      </c>
      <c r="I70" s="58">
        <f>SUM(J70:K70)</f>
        <v>64069</v>
      </c>
      <c r="J70" s="69">
        <v>6000</v>
      </c>
      <c r="K70" s="53">
        <v>58069</v>
      </c>
      <c r="L70" s="11"/>
      <c r="M70" s="3"/>
    </row>
    <row r="71" spans="1:13" ht="4.5" customHeight="1">
      <c r="A71" s="43"/>
      <c r="B71" s="62"/>
      <c r="C71" s="60"/>
      <c r="D71" s="72"/>
      <c r="E71" s="61"/>
      <c r="F71" s="61"/>
      <c r="G71" s="49"/>
      <c r="H71" s="53"/>
      <c r="I71" s="58"/>
      <c r="J71" s="69"/>
      <c r="K71" s="53"/>
      <c r="L71" s="11"/>
      <c r="M71" s="3"/>
    </row>
    <row r="72" spans="1:13" ht="18.75" customHeight="1">
      <c r="A72" s="43" t="s">
        <v>66</v>
      </c>
      <c r="B72" s="96" t="s">
        <v>41</v>
      </c>
      <c r="C72" s="60">
        <v>926</v>
      </c>
      <c r="D72" s="72">
        <v>92601</v>
      </c>
      <c r="E72" s="61">
        <v>6050</v>
      </c>
      <c r="F72" s="61" t="s">
        <v>34</v>
      </c>
      <c r="G72" s="49">
        <v>6500</v>
      </c>
      <c r="H72" s="53"/>
      <c r="I72" s="58">
        <f>SUM(J72:K72)</f>
        <v>6500</v>
      </c>
      <c r="J72" s="69"/>
      <c r="K72" s="53">
        <v>6500</v>
      </c>
      <c r="L72" s="11"/>
      <c r="M72" s="3"/>
    </row>
    <row r="73" spans="1:13" ht="4.5" customHeight="1">
      <c r="A73" s="43"/>
      <c r="B73" s="96"/>
      <c r="C73" s="60"/>
      <c r="D73" s="72"/>
      <c r="E73" s="61"/>
      <c r="F73" s="61"/>
      <c r="G73" s="49"/>
      <c r="H73" s="53"/>
      <c r="I73" s="58"/>
      <c r="J73" s="69"/>
      <c r="K73" s="53"/>
      <c r="L73" s="11"/>
      <c r="M73" s="3"/>
    </row>
    <row r="74" spans="1:13" ht="18.75" customHeight="1">
      <c r="A74" s="43" t="s">
        <v>68</v>
      </c>
      <c r="B74" s="94" t="s">
        <v>39</v>
      </c>
      <c r="C74" s="63">
        <v>926</v>
      </c>
      <c r="D74" s="61">
        <v>92601</v>
      </c>
      <c r="E74" s="61">
        <v>6060</v>
      </c>
      <c r="F74" s="61" t="s">
        <v>34</v>
      </c>
      <c r="G74" s="49">
        <v>16000</v>
      </c>
      <c r="H74" s="53"/>
      <c r="I74" s="58">
        <f>SUM(J74:K74)</f>
        <v>16000</v>
      </c>
      <c r="J74" s="69"/>
      <c r="K74" s="53">
        <v>16000</v>
      </c>
      <c r="L74" s="11"/>
      <c r="M74" s="3"/>
    </row>
    <row r="75" spans="1:13" ht="4.5" customHeight="1">
      <c r="A75" s="42"/>
      <c r="B75" s="54"/>
      <c r="C75" s="5"/>
      <c r="D75" s="41"/>
      <c r="E75" s="44"/>
      <c r="F75" s="45"/>
      <c r="G75" s="50"/>
      <c r="H75" s="52"/>
      <c r="I75" s="56"/>
      <c r="J75" s="25"/>
      <c r="K75" s="55"/>
      <c r="L75" s="40"/>
      <c r="M75" s="24"/>
    </row>
    <row r="76" spans="1:13" ht="24.75" customHeight="1">
      <c r="A76" s="126"/>
      <c r="B76" s="20" t="s">
        <v>15</v>
      </c>
      <c r="C76" s="32"/>
      <c r="D76" s="33"/>
      <c r="E76" s="34"/>
      <c r="F76" s="34"/>
      <c r="G76" s="35">
        <f>SUM(G43+G33+G39+G51+G61+G74+G72+G69+G35+G25+G21+G16+G57+G23+G70+G12)</f>
        <v>411209</v>
      </c>
      <c r="H76" s="35">
        <f>SUM(H43+H33+H39+H51+H61+H74+H72+H69+H35+H25+H21+H16+H57+H23+H70+H12)</f>
        <v>362659</v>
      </c>
      <c r="I76" s="36"/>
      <c r="J76" s="37"/>
      <c r="K76" s="38"/>
      <c r="L76" s="39"/>
      <c r="M76" s="24"/>
    </row>
    <row r="77" spans="1:13" ht="24.75" customHeight="1">
      <c r="A77" s="126"/>
      <c r="B77" s="26" t="s">
        <v>69</v>
      </c>
      <c r="C77" s="28"/>
      <c r="D77" s="110"/>
      <c r="E77" s="13"/>
      <c r="F77" s="13"/>
      <c r="G77" s="111">
        <f>SUM(G76-H76)</f>
        <v>48550</v>
      </c>
      <c r="H77" s="111"/>
      <c r="I77" s="112"/>
      <c r="J77" s="19"/>
      <c r="K77" s="113"/>
      <c r="L77" s="15"/>
      <c r="M77" s="3"/>
    </row>
    <row r="78" spans="1:12" ht="24.75" customHeight="1">
      <c r="A78" s="27"/>
      <c r="B78" s="26" t="s">
        <v>14</v>
      </c>
      <c r="C78" s="28"/>
      <c r="D78" s="12"/>
      <c r="E78" s="29"/>
      <c r="F78" s="29"/>
      <c r="G78" s="30"/>
      <c r="H78" s="30"/>
      <c r="I78" s="31">
        <f>SUM(J78:L78)</f>
        <v>5017499.83</v>
      </c>
      <c r="J78" s="15">
        <v>505767.43</v>
      </c>
      <c r="K78" s="15">
        <v>3734302</v>
      </c>
      <c r="L78" s="15">
        <v>777430.4</v>
      </c>
    </row>
    <row r="79" spans="1:12" ht="4.5" customHeight="1">
      <c r="A79" s="3"/>
      <c r="B79" s="6"/>
      <c r="C79" s="3"/>
      <c r="G79" s="14"/>
      <c r="H79" s="14"/>
      <c r="I79" s="14"/>
      <c r="J79" s="14"/>
      <c r="K79" s="14"/>
      <c r="L79" s="14"/>
    </row>
    <row r="80" spans="1:12" ht="15" customHeight="1">
      <c r="A80" s="130" t="s">
        <v>77</v>
      </c>
      <c r="B80" s="131" t="s">
        <v>78</v>
      </c>
      <c r="C80" s="3"/>
      <c r="G80" s="14"/>
      <c r="H80" s="14"/>
      <c r="I80" s="14"/>
      <c r="J80" s="14"/>
      <c r="K80" s="14"/>
      <c r="L80" s="14"/>
    </row>
    <row r="81" spans="1:3" ht="15" customHeight="1">
      <c r="A81" s="130" t="s">
        <v>75</v>
      </c>
      <c r="B81" s="132" t="s">
        <v>79</v>
      </c>
      <c r="C81" s="3"/>
    </row>
    <row r="82" spans="1:2" ht="15" customHeight="1">
      <c r="A82" s="130" t="s">
        <v>76</v>
      </c>
      <c r="B82" s="133" t="s">
        <v>80</v>
      </c>
    </row>
    <row r="83" ht="12">
      <c r="A83" s="129"/>
    </row>
  </sheetData>
  <sheetProtection/>
  <mergeCells count="10">
    <mergeCell ref="A1:L1"/>
    <mergeCell ref="L4:L5"/>
    <mergeCell ref="J3:L3"/>
    <mergeCell ref="J4:J5"/>
    <mergeCell ref="K4:K5"/>
    <mergeCell ref="A3:A5"/>
    <mergeCell ref="B3:B4"/>
    <mergeCell ref="G3:H4"/>
    <mergeCell ref="C3:E4"/>
    <mergeCell ref="F3:F5"/>
  </mergeCells>
  <printOptions horizontalCentered="1"/>
  <pageMargins left="0.35433070866141736" right="0.35433070866141736" top="0.31496062992125984" bottom="0.31496062992125984" header="0.35433070866141736" footer="0.15748031496062992"/>
  <pageSetup firstPageNumber="1" useFirstPageNumber="1" fitToWidth="20" horizontalDpi="600" verticalDpi="600" orientation="landscape" paperSize="9" scale="82" r:id="rId1"/>
  <headerFooter alignWithMargins="0">
    <oddFooter>&amp;CStrona &amp;P z &amp;N</oddFooter>
  </headerFooter>
  <rowBreaks count="2" manualBreakCount="2">
    <brk id="46" max="11" man="1"/>
    <brk id="8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4" sqref="A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2014-09-04T09:31:04Z</cp:lastPrinted>
  <dcterms:created xsi:type="dcterms:W3CDTF">2002-12-04T14:34:30Z</dcterms:created>
  <dcterms:modified xsi:type="dcterms:W3CDTF">2014-09-05T11:57:09Z</dcterms:modified>
  <cp:category/>
  <cp:version/>
  <cp:contentType/>
  <cp:contentStatus/>
</cp:coreProperties>
</file>