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'Arkusz1'!$A$1:$K$42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<sst xmlns="http://schemas.openxmlformats.org/spreadsheetml/2006/main" count="93" uniqueCount="68">
  <si>
    <t>Lp.</t>
  </si>
  <si>
    <t>Nazwa i cel</t>
  </si>
  <si>
    <t>Łączne nakłady finansowe</t>
  </si>
  <si>
    <t>Limity wydatków w poszczególnych latach (wszystkie lata)</t>
  </si>
  <si>
    <t>od</t>
  </si>
  <si>
    <t>do</t>
  </si>
  <si>
    <t xml:space="preserve"> - wydatki bieżące</t>
  </si>
  <si>
    <t xml:space="preserve"> - wydatki majątkowe</t>
  </si>
  <si>
    <t>Załącznik Nr 2</t>
  </si>
  <si>
    <t>Urząd Miejski w Wolborzu</t>
  </si>
  <si>
    <t>Przebudowa ulicy Różanej w Wolborzu</t>
  </si>
  <si>
    <t>Jednostka odpowiedzialna lub koordynująca program</t>
  </si>
  <si>
    <t>Okres realizacji programu</t>
  </si>
  <si>
    <t>Limit zobowiązań</t>
  </si>
  <si>
    <t>1.</t>
  </si>
  <si>
    <t>Wydatki na przedsięwzięcia - ogółem (1.1+1.2+1.3)</t>
  </si>
  <si>
    <t>z tego:</t>
  </si>
  <si>
    <t>1.a</t>
  </si>
  <si>
    <t>1.b</t>
  </si>
  <si>
    <t>1.1.1.</t>
  </si>
  <si>
    <t>1.1.</t>
  </si>
  <si>
    <t>1.1.2.</t>
  </si>
  <si>
    <t>1.2.</t>
  </si>
  <si>
    <t xml:space="preserve">Wydatki na programy, projekty lub zadania związane z umowami partenrstwa publiczno-prywatnego </t>
  </si>
  <si>
    <t>1.2.1.</t>
  </si>
  <si>
    <t>1.2.2.</t>
  </si>
  <si>
    <t>1.3.</t>
  </si>
  <si>
    <t>1.3.1.</t>
  </si>
  <si>
    <t>1.3.1.1</t>
  </si>
  <si>
    <t>1.3.2.</t>
  </si>
  <si>
    <t>1.3.2.1</t>
  </si>
  <si>
    <t>1.3.2.2</t>
  </si>
  <si>
    <t>1.3.2.3</t>
  </si>
  <si>
    <t>1.3.2.4</t>
  </si>
  <si>
    <t>1.3.2.5</t>
  </si>
  <si>
    <t>Wydatki na programy, projekty lub zadania pozostałe (inne niż wymienione w pkt 1.1 i 1.2),</t>
  </si>
  <si>
    <t>Wydatki na programy, projekty lub zadania związane z programami realizowanymi z udziałem środków, o których mowa w art. 5 ust. 1 pkt 2 i 3 ustawy z dnia 27 sierpnia 2009 r. o finansach publicznych (Dz. U. Nr 157, poz. 1240, z późn. zm.)</t>
  </si>
  <si>
    <t>Opracowanie fragmentów planów miejscowego zagospodarowania przestrzennego dla terenów Wolborza i Swolszewic Dużych</t>
  </si>
  <si>
    <t>1.3.1.2</t>
  </si>
  <si>
    <t>Dopłata dla odbiorców usług odprowadzania ścieków</t>
  </si>
  <si>
    <t>1.3.1.3</t>
  </si>
  <si>
    <t>Odbiór, wywóz i zagospodarowanie odpadów komunalnych z terenu gminy Wolbórz odbieranych od właścicieli zamieszkałych nieruchomości</t>
  </si>
  <si>
    <t>Rady Miejskiej w Wolborzu</t>
  </si>
  <si>
    <t xml:space="preserve">Wykaz przedsięwzięć do Wieloletniej Prognozy Finansowej Gminy Wolbórz na lata 2014 - 2020 </t>
  </si>
  <si>
    <t>Poprawa infrastruktury sportowej poprzez przebudowę obiektu sportowego przy ul. Sportowej na dz. Nr ewid. 1090 w Wolborzu</t>
  </si>
  <si>
    <t>Opracowanie dokumentacji budowy drogi gminnej w Lubiaszowie Starym ul. Kalinowa</t>
  </si>
  <si>
    <t xml:space="preserve">Opracowanie dokumentacji technicznej przebudowy ul. Kościuszki </t>
  </si>
  <si>
    <t>Odwodnienie drogi w miejscowości Golesze Duże</t>
  </si>
  <si>
    <t>1.3.2.6</t>
  </si>
  <si>
    <t>Opracowanie dokumentacji projektowej rozbudowy oczyszczalni ścieków w Wolborzu i budowy kanalizacji sanitarnej w Komornikach i Żywocinie, sieci wodociągowej w Żywocinie i nawierzchni dróg w Żywocinie i Komornikach</t>
  </si>
  <si>
    <t>Budowa wielofunkcyjnego boiska sportowego w miejscowości Komorniki</t>
  </si>
  <si>
    <t xml:space="preserve">Odnowa centrum miejscowości Golesze Duże poprzez budowę ciągów chodnikowych i oświetlenia </t>
  </si>
  <si>
    <t>Opracowanie dokumentacji dla urządzeń zabezpieczających przepływ wód deszczowych i roztopowych oraz ochronę przed zalewaniem terenów zabudowanych i drogi dojazdowej do pól Leonów -  Młoszów</t>
  </si>
  <si>
    <t>1.3.1.4</t>
  </si>
  <si>
    <t>Odbiór, wywóz i zagospodarowanie odpadów komunalnych z terenu gminy Wolbórz odbieranych od właścicieli zamieszkałych nieruchomości w latach 2014 - 2016</t>
  </si>
  <si>
    <t>1.1.2.1</t>
  </si>
  <si>
    <t>1.1.2.2</t>
  </si>
  <si>
    <t>1.1.2.3</t>
  </si>
  <si>
    <t>1.3.1.5</t>
  </si>
  <si>
    <t>1.3.2.7</t>
  </si>
  <si>
    <t>Zakup biletów miesięcznych dla dzieci, uczniów i młodzieży dojeżdżających do szkół podstawowych, gimnazjum i przedszkola w Gminie Wolbórz, w dniach od 01.09.2014 r. do dnia 26.06.2015 r.</t>
  </si>
  <si>
    <t>Dotacja celowa dla Powiatu Piotrkowskiego na zadanie "Przebudowa dróg powiatowych Nr 1536E i Nr 1531E na odcinku Moszczenica - Młynary - Wolbórz</t>
  </si>
  <si>
    <t>1.3.1.6</t>
  </si>
  <si>
    <t>Zakup energii elektrycznej do oświetlenia ulicznego w okresie 01.01.2015r. do 31.12.2016 r.</t>
  </si>
  <si>
    <t>z dnia 30 września 2014 r.</t>
  </si>
  <si>
    <t>1.3.2.8</t>
  </si>
  <si>
    <t>Budowa oświetlenia ulic w Lubiaszowie</t>
  </si>
  <si>
    <t>do uchwały Nr XLVII/366/2014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</si>
</sst>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9" fillId="0" borderId="0">
      <alignment/>
      <protection/>
    </xf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2" fillId="0" borderId="10" xfId="42" applyFont="1" applyBorder="1" applyAlignment="1">
      <alignment vertical="center"/>
    </xf>
    <xf numFmtId="43" fontId="24" fillId="0" borderId="10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3" fontId="24" fillId="0" borderId="13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3" fontId="28" fillId="0" borderId="10" xfId="42" applyFont="1" applyFill="1" applyBorder="1" applyAlignment="1">
      <alignment vertical="center"/>
    </xf>
    <xf numFmtId="43" fontId="28" fillId="0" borderId="14" xfId="42" applyFont="1" applyFill="1" applyBorder="1" applyAlignment="1">
      <alignment vertical="center"/>
    </xf>
    <xf numFmtId="43" fontId="27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/>
    </xf>
    <xf numFmtId="43" fontId="28" fillId="0" borderId="22" xfId="42" applyFont="1" applyFill="1" applyBorder="1" applyAlignment="1">
      <alignment vertical="center"/>
    </xf>
    <xf numFmtId="43" fontId="27" fillId="0" borderId="23" xfId="0" applyNumberFormat="1" applyFont="1" applyBorder="1" applyAlignment="1">
      <alignment vertical="center"/>
    </xf>
    <xf numFmtId="43" fontId="28" fillId="0" borderId="23" xfId="42" applyFont="1" applyFill="1" applyBorder="1" applyAlignment="1">
      <alignment vertical="center"/>
    </xf>
    <xf numFmtId="43" fontId="1" fillId="0" borderId="10" xfId="42" applyBorder="1" applyAlignment="1">
      <alignment vertical="center"/>
    </xf>
    <xf numFmtId="43" fontId="1" fillId="0" borderId="14" xfId="42" applyBorder="1" applyAlignment="1">
      <alignment vertical="center"/>
    </xf>
    <xf numFmtId="43" fontId="1" fillId="0" borderId="23" xfId="42" applyBorder="1" applyAlignment="1">
      <alignment vertical="center"/>
    </xf>
    <xf numFmtId="43" fontId="1" fillId="0" borderId="24" xfId="42" applyBorder="1" applyAlignment="1">
      <alignment vertical="center"/>
    </xf>
    <xf numFmtId="43" fontId="27" fillId="0" borderId="25" xfId="0" applyNumberFormat="1" applyFont="1" applyBorder="1" applyAlignment="1">
      <alignment vertical="center"/>
    </xf>
    <xf numFmtId="43" fontId="27" fillId="0" borderId="26" xfId="0" applyNumberFormat="1" applyFont="1" applyBorder="1" applyAlignment="1">
      <alignment vertical="center"/>
    </xf>
    <xf numFmtId="43" fontId="27" fillId="0" borderId="27" xfId="0" applyNumberFormat="1" applyFont="1" applyBorder="1" applyAlignment="1">
      <alignment vertical="center"/>
    </xf>
    <xf numFmtId="43" fontId="22" fillId="0" borderId="12" xfId="0" applyNumberFormat="1" applyFont="1" applyBorder="1" applyAlignment="1">
      <alignment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3" fontId="28" fillId="0" borderId="28" xfId="42" applyFont="1" applyFill="1" applyBorder="1" applyAlignment="1">
      <alignment vertical="center"/>
    </xf>
    <xf numFmtId="43" fontId="28" fillId="0" borderId="30" xfId="42" applyFont="1" applyFill="1" applyBorder="1" applyAlignment="1">
      <alignment vertical="center"/>
    </xf>
    <xf numFmtId="43" fontId="28" fillId="0" borderId="23" xfId="42" applyFont="1" applyBorder="1" applyAlignment="1">
      <alignment vertical="center"/>
    </xf>
    <xf numFmtId="0" fontId="27" fillId="0" borderId="23" xfId="0" applyFont="1" applyBorder="1" applyAlignment="1">
      <alignment vertical="center" wrapText="1"/>
    </xf>
    <xf numFmtId="0" fontId="27" fillId="0" borderId="31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3" fontId="28" fillId="0" borderId="31" xfId="42" applyFont="1" applyBorder="1" applyAlignment="1">
      <alignment vertical="center"/>
    </xf>
    <xf numFmtId="43" fontId="28" fillId="0" borderId="32" xfId="42" applyFont="1" applyFill="1" applyBorder="1" applyAlignment="1">
      <alignment vertical="center"/>
    </xf>
    <xf numFmtId="43" fontId="28" fillId="0" borderId="33" xfId="42" applyFont="1" applyFill="1" applyBorder="1" applyAlignment="1">
      <alignment vertical="center"/>
    </xf>
    <xf numFmtId="43" fontId="28" fillId="0" borderId="34" xfId="42" applyFont="1" applyFill="1" applyBorder="1" applyAlignment="1">
      <alignment vertical="center"/>
    </xf>
    <xf numFmtId="0" fontId="27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28" fillId="0" borderId="36" xfId="0" applyFont="1" applyFill="1" applyBorder="1" applyAlignment="1">
      <alignment horizontal="left" vertical="center" wrapText="1"/>
    </xf>
    <xf numFmtId="43" fontId="27" fillId="0" borderId="37" xfId="0" applyNumberFormat="1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 wrapText="1"/>
    </xf>
    <xf numFmtId="43" fontId="28" fillId="0" borderId="12" xfId="42" applyFont="1" applyFill="1" applyBorder="1" applyAlignment="1">
      <alignment vertical="center"/>
    </xf>
    <xf numFmtId="43" fontId="28" fillId="0" borderId="39" xfId="42" applyFont="1" applyFill="1" applyBorder="1" applyAlignment="1">
      <alignment vertical="center"/>
    </xf>
    <xf numFmtId="43" fontId="28" fillId="0" borderId="31" xfId="42" applyFont="1" applyFill="1" applyBorder="1" applyAlignment="1">
      <alignment vertical="center"/>
    </xf>
    <xf numFmtId="0" fontId="28" fillId="0" borderId="23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43" fontId="1" fillId="0" borderId="23" xfId="42" applyBorder="1" applyAlignment="1">
      <alignment horizontal="center" vertical="center"/>
    </xf>
    <xf numFmtId="43" fontId="28" fillId="0" borderId="23" xfId="42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43" fontId="27" fillId="0" borderId="31" xfId="0" applyNumberFormat="1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8" fillId="0" borderId="23" xfId="51" applyFont="1" applyBorder="1" applyAlignment="1">
      <alignment vertical="center"/>
      <protection/>
    </xf>
    <xf numFmtId="0" fontId="19" fillId="0" borderId="0" xfId="0" applyFont="1" applyAlignment="1">
      <alignment horizontal="left" vertical="center"/>
    </xf>
    <xf numFmtId="43" fontId="24" fillId="0" borderId="3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3" fontId="23" fillId="0" borderId="38" xfId="0" applyNumberFormat="1" applyFont="1" applyBorder="1" applyAlignment="1">
      <alignment horizontal="center" vertical="center"/>
    </xf>
    <xf numFmtId="43" fontId="23" fillId="0" borderId="12" xfId="0" applyNumberFormat="1" applyFont="1" applyBorder="1" applyAlignment="1">
      <alignment horizontal="center" vertical="center"/>
    </xf>
    <xf numFmtId="43" fontId="23" fillId="0" borderId="44" xfId="0" applyNumberFormat="1" applyFont="1" applyBorder="1" applyAlignment="1">
      <alignment horizontal="center" vertical="center"/>
    </xf>
    <xf numFmtId="43" fontId="23" fillId="0" borderId="45" xfId="0" applyNumberFormat="1" applyFont="1" applyBorder="1" applyAlignment="1">
      <alignment horizontal="center" vertical="center"/>
    </xf>
    <xf numFmtId="43" fontId="26" fillId="0" borderId="38" xfId="42" applyFont="1" applyBorder="1" applyAlignment="1">
      <alignment horizontal="center" vertical="center"/>
    </xf>
    <xf numFmtId="43" fontId="26" fillId="0" borderId="12" xfId="42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3" fillId="6" borderId="46" xfId="0" applyFont="1" applyFill="1" applyBorder="1" applyAlignment="1">
      <alignment vertical="center"/>
    </xf>
    <xf numFmtId="0" fontId="23" fillId="0" borderId="25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23" fillId="24" borderId="1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wrapText="1"/>
    </xf>
    <xf numFmtId="0" fontId="23" fillId="6" borderId="46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left" vertical="center"/>
    </xf>
    <xf numFmtId="0" fontId="23" fillId="6" borderId="42" xfId="0" applyFont="1" applyFill="1" applyBorder="1" applyAlignment="1">
      <alignment horizontal="left" vertical="center"/>
    </xf>
    <xf numFmtId="0" fontId="23" fillId="6" borderId="43" xfId="0" applyFont="1" applyFill="1" applyBorder="1" applyAlignment="1">
      <alignment horizontal="left" vertical="center"/>
    </xf>
    <xf numFmtId="43" fontId="23" fillId="6" borderId="46" xfId="0" applyNumberFormat="1" applyFont="1" applyFill="1" applyBorder="1" applyAlignment="1">
      <alignment horizontal="center" vertical="center"/>
    </xf>
    <xf numFmtId="43" fontId="23" fillId="6" borderId="12" xfId="0" applyNumberFormat="1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8.796875" defaultRowHeight="14.25"/>
  <cols>
    <col min="1" max="1" width="4.8984375" style="0" customWidth="1"/>
    <col min="2" max="2" width="46" style="0" customWidth="1"/>
    <col min="3" max="3" width="12.5" style="0" customWidth="1"/>
    <col min="4" max="4" width="5.69921875" style="0" customWidth="1"/>
    <col min="5" max="5" width="5.59765625" style="0" customWidth="1"/>
    <col min="6" max="6" width="12.09765625" style="0" customWidth="1"/>
    <col min="7" max="7" width="13.09765625" style="0" customWidth="1"/>
    <col min="8" max="8" width="11.69921875" style="0" customWidth="1"/>
    <col min="9" max="9" width="10.3984375" style="0" customWidth="1"/>
    <col min="10" max="10" width="8.3984375" style="0" customWidth="1"/>
    <col min="11" max="11" width="12.09765625" style="0" customWidth="1"/>
  </cols>
  <sheetData>
    <row r="1" spans="1:10" ht="15" customHeight="1">
      <c r="A1" s="1"/>
      <c r="I1" s="17" t="s">
        <v>8</v>
      </c>
      <c r="J1" s="17"/>
    </row>
    <row r="2" spans="1:11" ht="15" customHeight="1">
      <c r="A2" s="98" t="s">
        <v>43</v>
      </c>
      <c r="B2" s="98"/>
      <c r="C2" s="98"/>
      <c r="D2" s="98"/>
      <c r="E2" s="98"/>
      <c r="F2" s="98"/>
      <c r="G2" s="98"/>
      <c r="H2" s="3"/>
      <c r="I2" s="84" t="s">
        <v>67</v>
      </c>
      <c r="J2" s="84"/>
      <c r="K2" s="84"/>
    </row>
    <row r="3" spans="7:10" ht="15" customHeight="1">
      <c r="G3" s="2"/>
      <c r="H3" s="3"/>
      <c r="I3" s="17" t="s">
        <v>42</v>
      </c>
      <c r="J3" s="17"/>
    </row>
    <row r="4" spans="9:10" ht="15" customHeight="1">
      <c r="I4" s="27" t="s">
        <v>64</v>
      </c>
      <c r="J4" s="27"/>
    </row>
    <row r="5" spans="9:10" ht="3.75" customHeight="1" thickBot="1">
      <c r="I5" s="27"/>
      <c r="J5" s="27"/>
    </row>
    <row r="6" spans="1:11" ht="36" customHeight="1" thickBot="1">
      <c r="A6" s="104" t="s">
        <v>0</v>
      </c>
      <c r="B6" s="106" t="s">
        <v>1</v>
      </c>
      <c r="C6" s="108" t="s">
        <v>11</v>
      </c>
      <c r="D6" s="110" t="s">
        <v>12</v>
      </c>
      <c r="E6" s="110"/>
      <c r="F6" s="118" t="s">
        <v>2</v>
      </c>
      <c r="G6" s="121" t="s">
        <v>3</v>
      </c>
      <c r="H6" s="122"/>
      <c r="I6" s="122"/>
      <c r="J6" s="123"/>
      <c r="K6" s="118" t="s">
        <v>13</v>
      </c>
    </row>
    <row r="7" spans="1:11" ht="18" customHeight="1" thickBot="1">
      <c r="A7" s="105"/>
      <c r="B7" s="107"/>
      <c r="C7" s="109"/>
      <c r="D7" s="18" t="s">
        <v>4</v>
      </c>
      <c r="E7" s="18" t="s">
        <v>5</v>
      </c>
      <c r="F7" s="119"/>
      <c r="G7" s="19">
        <v>2014</v>
      </c>
      <c r="H7" s="18">
        <v>2015</v>
      </c>
      <c r="I7" s="7">
        <v>2016</v>
      </c>
      <c r="J7" s="28">
        <v>2017</v>
      </c>
      <c r="K7" s="120"/>
    </row>
    <row r="8" spans="1:11" ht="18" customHeight="1" thickBot="1">
      <c r="A8" s="20">
        <v>1</v>
      </c>
      <c r="B8" s="21">
        <v>2</v>
      </c>
      <c r="C8" s="22">
        <v>3</v>
      </c>
      <c r="D8" s="20">
        <v>4</v>
      </c>
      <c r="E8" s="20">
        <v>5</v>
      </c>
      <c r="F8" s="23">
        <v>6</v>
      </c>
      <c r="G8" s="24">
        <v>7</v>
      </c>
      <c r="H8" s="24">
        <v>8</v>
      </c>
      <c r="I8" s="24">
        <v>9</v>
      </c>
      <c r="J8" s="24">
        <v>10</v>
      </c>
      <c r="K8" s="25">
        <v>11</v>
      </c>
    </row>
    <row r="9" spans="1:11" ht="17.25" customHeight="1">
      <c r="A9" s="111" t="s">
        <v>14</v>
      </c>
      <c r="B9" s="100" t="s">
        <v>15</v>
      </c>
      <c r="C9" s="100"/>
      <c r="D9" s="100"/>
      <c r="E9" s="100"/>
      <c r="F9" s="116">
        <f aca="true" t="shared" si="0" ref="F9:K9">SUM(F13+F20+F24)</f>
        <v>5395338.16</v>
      </c>
      <c r="G9" s="116">
        <f t="shared" si="0"/>
        <v>2915541.45</v>
      </c>
      <c r="H9" s="116">
        <f t="shared" si="0"/>
        <v>1661550.29</v>
      </c>
      <c r="I9" s="116">
        <f t="shared" si="0"/>
        <v>103124.99</v>
      </c>
      <c r="J9" s="116">
        <f t="shared" si="0"/>
        <v>0</v>
      </c>
      <c r="K9" s="116">
        <f t="shared" si="0"/>
        <v>4680216.73</v>
      </c>
    </row>
    <row r="10" spans="1:11" ht="17.25" customHeight="1">
      <c r="A10" s="112"/>
      <c r="B10" s="113" t="s">
        <v>16</v>
      </c>
      <c r="C10" s="114"/>
      <c r="D10" s="114"/>
      <c r="E10" s="115"/>
      <c r="F10" s="117"/>
      <c r="G10" s="117"/>
      <c r="H10" s="117"/>
      <c r="I10" s="117"/>
      <c r="J10" s="117"/>
      <c r="K10" s="117"/>
    </row>
    <row r="11" spans="1:11" ht="18" customHeight="1">
      <c r="A11" s="26" t="s">
        <v>17</v>
      </c>
      <c r="B11" s="99" t="s">
        <v>6</v>
      </c>
      <c r="C11" s="99"/>
      <c r="D11" s="99"/>
      <c r="E11" s="99"/>
      <c r="F11" s="5">
        <f aca="true" t="shared" si="1" ref="F11:K11">SUM(F15+F22+F26)</f>
        <v>1988180.3299999998</v>
      </c>
      <c r="G11" s="5">
        <f t="shared" si="1"/>
        <v>771421.45</v>
      </c>
      <c r="H11" s="5">
        <f t="shared" si="1"/>
        <v>884119.89</v>
      </c>
      <c r="I11" s="5">
        <f t="shared" si="1"/>
        <v>103124.99</v>
      </c>
      <c r="J11" s="5">
        <f t="shared" si="1"/>
        <v>0</v>
      </c>
      <c r="K11" s="5">
        <f t="shared" si="1"/>
        <v>1758666.33</v>
      </c>
    </row>
    <row r="12" spans="1:11" ht="16.5" customHeight="1">
      <c r="A12" s="26" t="s">
        <v>18</v>
      </c>
      <c r="B12" s="99" t="s">
        <v>7</v>
      </c>
      <c r="C12" s="99"/>
      <c r="D12" s="99"/>
      <c r="E12" s="99"/>
      <c r="F12" s="5">
        <f aca="true" t="shared" si="2" ref="F12:K12">SUM(F16+F23+F33)</f>
        <v>3407157.83</v>
      </c>
      <c r="G12" s="5">
        <f>SUM(G16+G23+G33)</f>
        <v>2144120</v>
      </c>
      <c r="H12" s="5">
        <f t="shared" si="2"/>
        <v>777430.4</v>
      </c>
      <c r="I12" s="5">
        <f t="shared" si="2"/>
        <v>0</v>
      </c>
      <c r="J12" s="5">
        <f t="shared" si="2"/>
        <v>0</v>
      </c>
      <c r="K12" s="5">
        <f t="shared" si="2"/>
        <v>2921550.4</v>
      </c>
    </row>
    <row r="13" spans="1:11" ht="36.75" customHeight="1">
      <c r="A13" s="90" t="s">
        <v>20</v>
      </c>
      <c r="B13" s="101" t="s">
        <v>36</v>
      </c>
      <c r="C13" s="102"/>
      <c r="D13" s="102"/>
      <c r="E13" s="103"/>
      <c r="F13" s="96">
        <f aca="true" t="shared" si="3" ref="F13:K13">SUM(F15:F16)</f>
        <v>1817857.56</v>
      </c>
      <c r="G13" s="96">
        <f t="shared" si="3"/>
        <v>1726400</v>
      </c>
      <c r="H13" s="96">
        <f t="shared" si="3"/>
        <v>0</v>
      </c>
      <c r="I13" s="96">
        <f t="shared" si="3"/>
        <v>0</v>
      </c>
      <c r="J13" s="96">
        <f>SUM(J15:J16)</f>
        <v>0</v>
      </c>
      <c r="K13" s="96">
        <f t="shared" si="3"/>
        <v>1726400</v>
      </c>
    </row>
    <row r="14" spans="1:11" ht="14.25" customHeight="1">
      <c r="A14" s="91"/>
      <c r="B14" s="87" t="s">
        <v>16</v>
      </c>
      <c r="C14" s="88"/>
      <c r="D14" s="88"/>
      <c r="E14" s="89"/>
      <c r="F14" s="97"/>
      <c r="G14" s="97"/>
      <c r="H14" s="97"/>
      <c r="I14" s="97"/>
      <c r="J14" s="97"/>
      <c r="K14" s="97"/>
    </row>
    <row r="15" spans="1:11" ht="16.5" customHeight="1">
      <c r="A15" s="13" t="s">
        <v>19</v>
      </c>
      <c r="B15" s="99" t="s">
        <v>6</v>
      </c>
      <c r="C15" s="99"/>
      <c r="D15" s="99"/>
      <c r="E15" s="99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6.5" customHeight="1">
      <c r="A16" s="13" t="s">
        <v>21</v>
      </c>
      <c r="B16" s="99" t="s">
        <v>7</v>
      </c>
      <c r="C16" s="99"/>
      <c r="D16" s="99"/>
      <c r="E16" s="99"/>
      <c r="F16" s="6">
        <f aca="true" t="shared" si="4" ref="F16:K16">SUM(F17:F19)</f>
        <v>1817857.56</v>
      </c>
      <c r="G16" s="6">
        <f t="shared" si="4"/>
        <v>1726400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1726400</v>
      </c>
    </row>
    <row r="17" spans="1:11" ht="29.25" customHeight="1">
      <c r="A17" s="64" t="s">
        <v>55</v>
      </c>
      <c r="B17" s="48" t="s">
        <v>51</v>
      </c>
      <c r="C17" s="56" t="s">
        <v>9</v>
      </c>
      <c r="D17" s="57">
        <v>2013</v>
      </c>
      <c r="E17" s="58">
        <v>2014</v>
      </c>
      <c r="F17" s="31">
        <v>431547.06</v>
      </c>
      <c r="G17" s="31">
        <v>415400</v>
      </c>
      <c r="H17" s="31">
        <v>0</v>
      </c>
      <c r="I17" s="31">
        <v>0</v>
      </c>
      <c r="J17" s="31">
        <v>0</v>
      </c>
      <c r="K17" s="31">
        <v>415400</v>
      </c>
    </row>
    <row r="18" spans="1:11" ht="25.5" customHeight="1">
      <c r="A18" s="64" t="s">
        <v>56</v>
      </c>
      <c r="B18" s="49" t="s">
        <v>50</v>
      </c>
      <c r="C18" s="42" t="s">
        <v>9</v>
      </c>
      <c r="D18" s="50">
        <v>2013</v>
      </c>
      <c r="E18" s="51">
        <v>2014</v>
      </c>
      <c r="F18" s="52">
        <v>257000</v>
      </c>
      <c r="G18" s="52">
        <v>251000</v>
      </c>
      <c r="H18" s="53">
        <v>0</v>
      </c>
      <c r="I18" s="54">
        <v>0</v>
      </c>
      <c r="J18" s="55">
        <v>0</v>
      </c>
      <c r="K18" s="47">
        <v>251000</v>
      </c>
    </row>
    <row r="19" spans="1:11" ht="30" customHeight="1">
      <c r="A19" s="64" t="s">
        <v>57</v>
      </c>
      <c r="B19" s="48" t="s">
        <v>44</v>
      </c>
      <c r="C19" s="42" t="s">
        <v>9</v>
      </c>
      <c r="D19" s="43">
        <v>2012</v>
      </c>
      <c r="E19" s="44">
        <v>2014</v>
      </c>
      <c r="F19" s="47">
        <v>1129310.5</v>
      </c>
      <c r="G19" s="47">
        <v>1060000</v>
      </c>
      <c r="H19" s="45">
        <v>0</v>
      </c>
      <c r="I19" s="46">
        <v>0</v>
      </c>
      <c r="J19" s="31">
        <v>0</v>
      </c>
      <c r="K19" s="47">
        <v>1060000</v>
      </c>
    </row>
    <row r="20" spans="1:11" ht="15" customHeight="1">
      <c r="A20" s="90" t="s">
        <v>22</v>
      </c>
      <c r="B20" s="101" t="s">
        <v>23</v>
      </c>
      <c r="C20" s="102"/>
      <c r="D20" s="102"/>
      <c r="E20" s="103"/>
      <c r="F20" s="85">
        <f aca="true" t="shared" si="5" ref="F20:K20">SUM(F22+F23)</f>
        <v>0</v>
      </c>
      <c r="G20" s="85">
        <f t="shared" si="5"/>
        <v>0</v>
      </c>
      <c r="H20" s="85">
        <f t="shared" si="5"/>
        <v>0</v>
      </c>
      <c r="I20" s="85">
        <f t="shared" si="5"/>
        <v>0</v>
      </c>
      <c r="J20" s="85">
        <f t="shared" si="5"/>
        <v>0</v>
      </c>
      <c r="K20" s="85">
        <f t="shared" si="5"/>
        <v>0</v>
      </c>
    </row>
    <row r="21" spans="1:11" ht="14.25" customHeight="1">
      <c r="A21" s="91"/>
      <c r="B21" s="87" t="s">
        <v>16</v>
      </c>
      <c r="C21" s="88"/>
      <c r="D21" s="88"/>
      <c r="E21" s="89"/>
      <c r="F21" s="86"/>
      <c r="G21" s="86"/>
      <c r="H21" s="86"/>
      <c r="I21" s="86"/>
      <c r="J21" s="86"/>
      <c r="K21" s="86"/>
    </row>
    <row r="22" spans="1:11" ht="18.75" customHeight="1">
      <c r="A22" s="13" t="s">
        <v>24</v>
      </c>
      <c r="B22" s="99" t="s">
        <v>6</v>
      </c>
      <c r="C22" s="99"/>
      <c r="D22" s="99"/>
      <c r="E22" s="99"/>
      <c r="F22" s="32">
        <v>0</v>
      </c>
      <c r="G22" s="32">
        <v>0</v>
      </c>
      <c r="H22" s="32">
        <v>0</v>
      </c>
      <c r="I22" s="33">
        <v>0</v>
      </c>
      <c r="J22" s="34">
        <v>0</v>
      </c>
      <c r="K22" s="35">
        <v>0</v>
      </c>
    </row>
    <row r="23" spans="1:11" ht="18" customHeight="1">
      <c r="A23" s="13" t="s">
        <v>25</v>
      </c>
      <c r="B23" s="99" t="s">
        <v>7</v>
      </c>
      <c r="C23" s="99"/>
      <c r="D23" s="99"/>
      <c r="E23" s="99"/>
      <c r="F23" s="32">
        <v>0</v>
      </c>
      <c r="G23" s="32">
        <v>0</v>
      </c>
      <c r="H23" s="32">
        <v>0</v>
      </c>
      <c r="I23" s="33">
        <v>0</v>
      </c>
      <c r="J23" s="34">
        <v>0</v>
      </c>
      <c r="K23" s="35">
        <v>0</v>
      </c>
    </row>
    <row r="24" spans="1:11" ht="14.25" customHeight="1">
      <c r="A24" s="90" t="s">
        <v>26</v>
      </c>
      <c r="B24" s="101" t="s">
        <v>35</v>
      </c>
      <c r="C24" s="102"/>
      <c r="D24" s="102"/>
      <c r="E24" s="103"/>
      <c r="F24" s="92">
        <f aca="true" t="shared" si="6" ref="F24:K24">SUM(F33+F26)</f>
        <v>3577480.5999999996</v>
      </c>
      <c r="G24" s="92">
        <f>SUM(G33+G26)</f>
        <v>1189141.45</v>
      </c>
      <c r="H24" s="92">
        <f>SUM(H33+H26)</f>
        <v>1661550.29</v>
      </c>
      <c r="I24" s="92">
        <f t="shared" si="6"/>
        <v>103124.99</v>
      </c>
      <c r="J24" s="92">
        <f t="shared" si="6"/>
        <v>0</v>
      </c>
      <c r="K24" s="94">
        <f t="shared" si="6"/>
        <v>2953816.73</v>
      </c>
    </row>
    <row r="25" spans="1:11" ht="14.25" customHeight="1">
      <c r="A25" s="91"/>
      <c r="B25" s="87" t="s">
        <v>16</v>
      </c>
      <c r="C25" s="88"/>
      <c r="D25" s="88"/>
      <c r="E25" s="89"/>
      <c r="F25" s="93"/>
      <c r="G25" s="93"/>
      <c r="H25" s="93"/>
      <c r="I25" s="93"/>
      <c r="J25" s="93"/>
      <c r="K25" s="95"/>
    </row>
    <row r="26" spans="1:11" ht="18" customHeight="1">
      <c r="A26" s="13" t="s">
        <v>27</v>
      </c>
      <c r="B26" s="99" t="s">
        <v>6</v>
      </c>
      <c r="C26" s="99"/>
      <c r="D26" s="99"/>
      <c r="E26" s="99"/>
      <c r="F26" s="11">
        <f aca="true" t="shared" si="7" ref="F26:K26">SUM(F27:F32)</f>
        <v>1988180.3299999998</v>
      </c>
      <c r="G26" s="11">
        <f t="shared" si="7"/>
        <v>771421.45</v>
      </c>
      <c r="H26" s="11">
        <f t="shared" si="7"/>
        <v>884119.89</v>
      </c>
      <c r="I26" s="11">
        <f t="shared" si="7"/>
        <v>103124.99</v>
      </c>
      <c r="J26" s="11">
        <f t="shared" si="7"/>
        <v>0</v>
      </c>
      <c r="K26" s="11">
        <f t="shared" si="7"/>
        <v>1758666.33</v>
      </c>
    </row>
    <row r="27" spans="1:11" ht="26.25" customHeight="1">
      <c r="A27" s="13" t="s">
        <v>28</v>
      </c>
      <c r="B27" s="8" t="s">
        <v>37</v>
      </c>
      <c r="C27" s="10" t="s">
        <v>9</v>
      </c>
      <c r="D27" s="9">
        <v>2012</v>
      </c>
      <c r="E27" s="9">
        <v>2014</v>
      </c>
      <c r="F27" s="16">
        <v>55364.6</v>
      </c>
      <c r="G27" s="16">
        <v>36644</v>
      </c>
      <c r="H27" s="16">
        <v>0</v>
      </c>
      <c r="I27" s="36">
        <v>0</v>
      </c>
      <c r="J27" s="37">
        <v>0</v>
      </c>
      <c r="K27" s="38">
        <v>36644</v>
      </c>
    </row>
    <row r="28" spans="1:11" ht="25.5" customHeight="1">
      <c r="A28" s="13" t="s">
        <v>38</v>
      </c>
      <c r="B28" s="40" t="s">
        <v>39</v>
      </c>
      <c r="C28" s="10" t="s">
        <v>9</v>
      </c>
      <c r="D28" s="9">
        <v>2013</v>
      </c>
      <c r="E28" s="9">
        <v>2015</v>
      </c>
      <c r="F28" s="16">
        <v>315613.6</v>
      </c>
      <c r="G28" s="16">
        <v>156500</v>
      </c>
      <c r="H28" s="16">
        <v>63000</v>
      </c>
      <c r="I28" s="30">
        <v>0</v>
      </c>
      <c r="J28" s="30">
        <v>0</v>
      </c>
      <c r="K28" s="30">
        <v>219500</v>
      </c>
    </row>
    <row r="29" spans="1:11" ht="26.25" customHeight="1">
      <c r="A29" s="13" t="s">
        <v>40</v>
      </c>
      <c r="B29" s="62" t="s">
        <v>41</v>
      </c>
      <c r="C29" s="10" t="s">
        <v>9</v>
      </c>
      <c r="D29" s="9">
        <v>2013</v>
      </c>
      <c r="E29" s="9">
        <v>2014</v>
      </c>
      <c r="F29" s="16">
        <v>294788.7</v>
      </c>
      <c r="G29" s="16">
        <v>180108.9</v>
      </c>
      <c r="H29" s="36">
        <v>0</v>
      </c>
      <c r="I29" s="37">
        <v>0</v>
      </c>
      <c r="J29" s="63">
        <v>0</v>
      </c>
      <c r="K29" s="37">
        <v>180108.9</v>
      </c>
    </row>
    <row r="30" spans="1:11" ht="39.75" customHeight="1">
      <c r="A30" s="75" t="s">
        <v>53</v>
      </c>
      <c r="B30" s="76" t="s">
        <v>54</v>
      </c>
      <c r="C30" s="77" t="s">
        <v>9</v>
      </c>
      <c r="D30" s="78">
        <v>2014</v>
      </c>
      <c r="E30" s="78">
        <v>2016</v>
      </c>
      <c r="F30" s="36">
        <v>954595.45</v>
      </c>
      <c r="G30" s="36">
        <v>317384.55</v>
      </c>
      <c r="H30" s="37">
        <v>637210.9</v>
      </c>
      <c r="I30" s="37">
        <v>0</v>
      </c>
      <c r="J30" s="37">
        <v>0</v>
      </c>
      <c r="K30" s="37">
        <v>954595.45</v>
      </c>
    </row>
    <row r="31" spans="1:11" ht="39.75" customHeight="1">
      <c r="A31" s="82" t="s">
        <v>58</v>
      </c>
      <c r="B31" s="71" t="s">
        <v>60</v>
      </c>
      <c r="C31" s="56" t="s">
        <v>9</v>
      </c>
      <c r="D31" s="58">
        <v>2014</v>
      </c>
      <c r="E31" s="58">
        <v>2015</v>
      </c>
      <c r="F31" s="30">
        <v>161568</v>
      </c>
      <c r="G31" s="30">
        <v>80784</v>
      </c>
      <c r="H31" s="30">
        <v>80784</v>
      </c>
      <c r="I31" s="30">
        <v>0</v>
      </c>
      <c r="J31" s="30">
        <v>0</v>
      </c>
      <c r="K31" s="30">
        <v>161568</v>
      </c>
    </row>
    <row r="32" spans="1:11" ht="25.5" customHeight="1">
      <c r="A32" s="66" t="s">
        <v>62</v>
      </c>
      <c r="B32" s="41" t="s">
        <v>63</v>
      </c>
      <c r="C32" s="10" t="s">
        <v>9</v>
      </c>
      <c r="D32" s="79">
        <v>2015</v>
      </c>
      <c r="E32" s="80">
        <v>2016</v>
      </c>
      <c r="F32" s="81">
        <v>206249.98</v>
      </c>
      <c r="G32" s="81">
        <v>0</v>
      </c>
      <c r="H32" s="81">
        <v>103124.99</v>
      </c>
      <c r="I32" s="81">
        <v>103124.99</v>
      </c>
      <c r="J32" s="81">
        <v>0</v>
      </c>
      <c r="K32" s="81">
        <v>206249.98</v>
      </c>
    </row>
    <row r="33" spans="1:11" ht="18" customHeight="1">
      <c r="A33" s="13" t="s">
        <v>29</v>
      </c>
      <c r="B33" s="99" t="s">
        <v>7</v>
      </c>
      <c r="C33" s="99"/>
      <c r="D33" s="99"/>
      <c r="E33" s="99"/>
      <c r="F33" s="39">
        <f aca="true" t="shared" si="8" ref="F33:K33">SUM(F34:F41)</f>
        <v>1589300.27</v>
      </c>
      <c r="G33" s="39">
        <f t="shared" si="8"/>
        <v>417720</v>
      </c>
      <c r="H33" s="39">
        <f t="shared" si="8"/>
        <v>777430.4</v>
      </c>
      <c r="I33" s="39">
        <f t="shared" si="8"/>
        <v>0</v>
      </c>
      <c r="J33" s="39">
        <f t="shared" si="8"/>
        <v>0</v>
      </c>
      <c r="K33" s="39">
        <f t="shared" si="8"/>
        <v>1195150.4</v>
      </c>
    </row>
    <row r="34" spans="1:11" ht="26.25" customHeight="1">
      <c r="A34" s="13" t="s">
        <v>30</v>
      </c>
      <c r="B34" s="8" t="s">
        <v>10</v>
      </c>
      <c r="C34" s="10" t="s">
        <v>9</v>
      </c>
      <c r="D34" s="12">
        <v>2010</v>
      </c>
      <c r="E34" s="9">
        <v>2014</v>
      </c>
      <c r="F34" s="14">
        <v>629817.87</v>
      </c>
      <c r="G34" s="14">
        <v>303000</v>
      </c>
      <c r="H34" s="14">
        <v>0</v>
      </c>
      <c r="I34" s="15">
        <v>0</v>
      </c>
      <c r="J34" s="31">
        <v>0</v>
      </c>
      <c r="K34" s="29">
        <v>303000</v>
      </c>
    </row>
    <row r="35" spans="1:11" ht="26.25" customHeight="1">
      <c r="A35" s="60" t="s">
        <v>31</v>
      </c>
      <c r="B35" s="61" t="s">
        <v>45</v>
      </c>
      <c r="C35" s="59" t="s">
        <v>9</v>
      </c>
      <c r="D35" s="43">
        <v>2012</v>
      </c>
      <c r="E35" s="44">
        <v>2014</v>
      </c>
      <c r="F35" s="45">
        <v>22889.5</v>
      </c>
      <c r="G35" s="45">
        <v>2500</v>
      </c>
      <c r="H35" s="45">
        <v>0</v>
      </c>
      <c r="I35" s="46">
        <v>0</v>
      </c>
      <c r="J35" s="31">
        <v>0</v>
      </c>
      <c r="K35" s="31">
        <v>2500</v>
      </c>
    </row>
    <row r="36" spans="1:11" ht="26.25" customHeight="1">
      <c r="A36" s="66" t="s">
        <v>32</v>
      </c>
      <c r="B36" s="67" t="s">
        <v>46</v>
      </c>
      <c r="C36" s="10" t="s">
        <v>9</v>
      </c>
      <c r="D36" s="50">
        <v>2013</v>
      </c>
      <c r="E36" s="51">
        <v>2014</v>
      </c>
      <c r="F36" s="53">
        <v>16250</v>
      </c>
      <c r="G36" s="53">
        <v>15000</v>
      </c>
      <c r="H36" s="68">
        <v>0</v>
      </c>
      <c r="I36" s="69">
        <v>0</v>
      </c>
      <c r="J36" s="70">
        <v>0</v>
      </c>
      <c r="K36" s="70">
        <v>15000</v>
      </c>
    </row>
    <row r="37" spans="1:11" ht="26.25" customHeight="1">
      <c r="A37" s="13" t="s">
        <v>33</v>
      </c>
      <c r="B37" s="61" t="s">
        <v>47</v>
      </c>
      <c r="C37" s="59" t="s">
        <v>9</v>
      </c>
      <c r="D37" s="43">
        <v>2013</v>
      </c>
      <c r="E37" s="44">
        <v>2015</v>
      </c>
      <c r="F37" s="45">
        <v>71250</v>
      </c>
      <c r="G37" s="45">
        <v>10000</v>
      </c>
      <c r="H37" s="45">
        <v>60000</v>
      </c>
      <c r="I37" s="46">
        <v>0</v>
      </c>
      <c r="J37" s="31">
        <v>0</v>
      </c>
      <c r="K37" s="31">
        <v>70000</v>
      </c>
    </row>
    <row r="38" spans="1:11" ht="39" customHeight="1">
      <c r="A38" s="60" t="s">
        <v>34</v>
      </c>
      <c r="B38" s="48" t="s">
        <v>52</v>
      </c>
      <c r="C38" s="56" t="s">
        <v>9</v>
      </c>
      <c r="D38" s="57">
        <v>2012</v>
      </c>
      <c r="E38" s="58">
        <v>2014</v>
      </c>
      <c r="F38" s="31">
        <v>26822.5</v>
      </c>
      <c r="G38" s="31">
        <v>17220</v>
      </c>
      <c r="H38" s="31">
        <v>0</v>
      </c>
      <c r="I38" s="31">
        <v>0</v>
      </c>
      <c r="J38" s="31">
        <v>0</v>
      </c>
      <c r="K38" s="31">
        <v>17220</v>
      </c>
    </row>
    <row r="39" spans="1:11" ht="51" customHeight="1">
      <c r="A39" s="65" t="s">
        <v>48</v>
      </c>
      <c r="B39" s="48" t="s">
        <v>49</v>
      </c>
      <c r="C39" s="56" t="s">
        <v>9</v>
      </c>
      <c r="D39" s="57">
        <v>2014</v>
      </c>
      <c r="E39" s="58">
        <v>2015</v>
      </c>
      <c r="F39" s="31">
        <v>230000</v>
      </c>
      <c r="G39" s="31">
        <v>30000</v>
      </c>
      <c r="H39" s="31">
        <v>200000</v>
      </c>
      <c r="I39" s="31">
        <v>0</v>
      </c>
      <c r="J39" s="31">
        <v>0</v>
      </c>
      <c r="K39" s="31">
        <v>230000</v>
      </c>
    </row>
    <row r="40" spans="1:11" ht="38.25" customHeight="1">
      <c r="A40" s="72" t="s">
        <v>59</v>
      </c>
      <c r="B40" s="48" t="s">
        <v>61</v>
      </c>
      <c r="C40" s="56" t="s">
        <v>9</v>
      </c>
      <c r="D40" s="58">
        <v>2012</v>
      </c>
      <c r="E40" s="58">
        <v>2015</v>
      </c>
      <c r="F40" s="31">
        <v>542430.4</v>
      </c>
      <c r="G40" s="74">
        <v>0</v>
      </c>
      <c r="H40" s="74">
        <v>517430.4</v>
      </c>
      <c r="I40" s="73">
        <v>0</v>
      </c>
      <c r="J40" s="73">
        <v>0</v>
      </c>
      <c r="K40" s="74">
        <v>517430.4</v>
      </c>
    </row>
    <row r="41" spans="1:11" ht="30" customHeight="1">
      <c r="A41" s="82" t="s">
        <v>65</v>
      </c>
      <c r="B41" s="83" t="s">
        <v>66</v>
      </c>
      <c r="C41" s="56" t="s">
        <v>9</v>
      </c>
      <c r="D41" s="58">
        <v>2013</v>
      </c>
      <c r="E41" s="58">
        <v>2014</v>
      </c>
      <c r="F41" s="31">
        <v>49840</v>
      </c>
      <c r="G41" s="74">
        <v>40000</v>
      </c>
      <c r="H41" s="74">
        <v>0</v>
      </c>
      <c r="I41" s="73">
        <v>0</v>
      </c>
      <c r="J41" s="73">
        <v>0</v>
      </c>
      <c r="K41" s="74">
        <v>40000</v>
      </c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4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sheetProtection/>
  <mergeCells count="53">
    <mergeCell ref="K9:K10"/>
    <mergeCell ref="F6:F7"/>
    <mergeCell ref="K6:K7"/>
    <mergeCell ref="H9:H10"/>
    <mergeCell ref="I9:I10"/>
    <mergeCell ref="G6:J6"/>
    <mergeCell ref="J9:J10"/>
    <mergeCell ref="F9:F10"/>
    <mergeCell ref="G9:G10"/>
    <mergeCell ref="A9:A10"/>
    <mergeCell ref="A13:A14"/>
    <mergeCell ref="B12:E12"/>
    <mergeCell ref="B10:E10"/>
    <mergeCell ref="B14:E14"/>
    <mergeCell ref="B13:E13"/>
    <mergeCell ref="A6:A7"/>
    <mergeCell ref="B6:B7"/>
    <mergeCell ref="C6:C7"/>
    <mergeCell ref="D6:E6"/>
    <mergeCell ref="B15:E15"/>
    <mergeCell ref="B9:E9"/>
    <mergeCell ref="B11:E11"/>
    <mergeCell ref="B33:E33"/>
    <mergeCell ref="B16:E16"/>
    <mergeCell ref="B20:E20"/>
    <mergeCell ref="B22:E22"/>
    <mergeCell ref="B23:E23"/>
    <mergeCell ref="B24:E24"/>
    <mergeCell ref="B26:E26"/>
    <mergeCell ref="F13:F14"/>
    <mergeCell ref="G13:G14"/>
    <mergeCell ref="H13:H14"/>
    <mergeCell ref="I13:I14"/>
    <mergeCell ref="J24:J25"/>
    <mergeCell ref="K13:K14"/>
    <mergeCell ref="A2:G2"/>
    <mergeCell ref="B21:E21"/>
    <mergeCell ref="A20:A21"/>
    <mergeCell ref="F20:F21"/>
    <mergeCell ref="G20:G21"/>
    <mergeCell ref="H20:H21"/>
    <mergeCell ref="I20:I21"/>
    <mergeCell ref="J13:J14"/>
    <mergeCell ref="I2:K2"/>
    <mergeCell ref="K20:K21"/>
    <mergeCell ref="B25:E25"/>
    <mergeCell ref="A24:A25"/>
    <mergeCell ref="F24:F25"/>
    <mergeCell ref="G24:G25"/>
    <mergeCell ref="H24:H25"/>
    <mergeCell ref="K24:K25"/>
    <mergeCell ref="I24:I25"/>
    <mergeCell ref="J20:J21"/>
  </mergeCells>
  <printOptions horizontalCentered="1"/>
  <pageMargins left="0.3937007874015748" right="0.3937007874015748" top="0.31496062992125984" bottom="0.31496062992125984" header="0.31496062992125984" footer="0.15748031496062992"/>
  <pageSetup firstPageNumber="1" useFirstPageNumber="1" horizontalDpi="300" verticalDpi="3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Midera Izabela</cp:lastModifiedBy>
  <cp:lastPrinted>2014-10-07T11:55:23Z</cp:lastPrinted>
  <dcterms:created xsi:type="dcterms:W3CDTF">2010-09-20T11:20:00Z</dcterms:created>
  <dcterms:modified xsi:type="dcterms:W3CDTF">2014-10-07T12:10:37Z</dcterms:modified>
  <cp:category/>
  <cp:version/>
  <cp:contentType/>
  <cp:contentStatus/>
</cp:coreProperties>
</file>